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Herzogtum Lauenburg</t>
        </is>
      </c>
      <c r="H2" s="4" t="n"/>
      <c r="I2" s="4" t="n"/>
    </row>
    <row r="3" ht="15" customHeight="1">
      <c r="G3" s="5" t="inlineStr">
        <is>
          <t>Grambeker Weg 147</t>
        </is>
      </c>
      <c r="H3" s="6" t="n"/>
      <c r="I3" s="6" t="n"/>
    </row>
    <row r="4" ht="15" customHeight="1">
      <c r="G4" s="5" t="inlineStr">
        <is>
          <t>23879 Mölln</t>
        </is>
      </c>
      <c r="H4" s="6" t="n"/>
      <c r="I4" s="6" t="n"/>
      <c r="J4" s="7" t="n"/>
    </row>
    <row r="5" ht="15" customHeight="1">
      <c r="G5" s="5" t="inlineStr">
        <is>
          <t>Telefon: +49 4541 88101010</t>
        </is>
      </c>
      <c r="H5" s="6" t="n"/>
      <c r="I5" s="6" t="n"/>
      <c r="J5" s="7" t="n"/>
    </row>
    <row r="6" ht="15" customHeight="1">
      <c r="G6" s="5" t="inlineStr">
        <is>
          <t>E-Mail: info@ksk-ratzeburg.de</t>
        </is>
      </c>
      <c r="H6" s="6" t="n"/>
      <c r="I6" s="6" t="n"/>
      <c r="J6" s="7" t="n"/>
    </row>
    <row r="7" ht="15" customHeight="1">
      <c r="G7" s="5" t="inlineStr">
        <is>
          <t>Internet: https://www.ksk-ratzeburg.de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647</v>
      </c>
      <c r="E21" s="342" t="n">
        <v>607</v>
      </c>
      <c r="F21" s="341" t="n">
        <v>614.71122412</v>
      </c>
      <c r="G21" s="342" t="n">
        <v>522.5572069999999</v>
      </c>
      <c r="H21" s="341" t="n">
        <v>524.05805357</v>
      </c>
      <c r="I21" s="342" t="n">
        <v>627.555311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846.4146514400001</v>
      </c>
      <c r="E23" s="345" t="n">
        <v>737.668885</v>
      </c>
      <c r="F23" s="344" t="n">
        <v>825.8358952999999</v>
      </c>
      <c r="G23" s="345" t="n">
        <v>671.25119</v>
      </c>
      <c r="H23" s="344" t="n">
        <v>718.3018901400001</v>
      </c>
      <c r="I23" s="345" t="n">
        <v>773.654752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25.845572403</v>
      </c>
      <c r="E27" s="352" t="n">
        <v>23.10781</v>
      </c>
      <c r="F27" s="351" t="n">
        <v>12.294224482</v>
      </c>
      <c r="G27" s="352" t="n">
        <v>10.451144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173.569079037</v>
      </c>
      <c r="E29" s="357" t="n">
        <v>107.561075</v>
      </c>
      <c r="F29" s="356" t="n">
        <v>198.830446698</v>
      </c>
      <c r="G29" s="357" t="n">
        <v>138.242839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647</v>
      </c>
      <c r="E9" s="212" t="n">
        <v>607</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846.4146514400001</v>
      </c>
      <c r="E12" s="198" t="n">
        <v>737.668885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95.71355880999999</v>
      </c>
      <c r="E18" s="201" t="n">
        <v>94.56999999999999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6.2</v>
      </c>
      <c r="E30" s="201" t="n">
        <v>6.24</v>
      </c>
    </row>
    <row r="31" ht="21" customHeight="1">
      <c r="B31" s="163" t="inlineStr">
        <is>
          <t xml:space="preserve">durchschnittlicher gewichteter Beleihungsauslauf
§ 28 Abs. 2 Nr. 3  </t>
        </is>
      </c>
      <c r="C31" s="162" t="inlineStr">
        <is>
          <t>%</t>
        </is>
      </c>
      <c r="D31" s="161" t="n">
        <v>54.276704</v>
      </c>
      <c r="E31" s="201" t="n">
        <v>53.92</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36.70111976</v>
      </c>
      <c r="E35" s="201" t="n">
        <v>0.345585</v>
      </c>
    </row>
    <row r="36">
      <c r="A36" s="207" t="n"/>
      <c r="B36" s="229" t="inlineStr">
        <is>
          <t>Tag, an dem sich die größte negative Summe ergibt</t>
        </is>
      </c>
      <c r="C36" s="160" t="inlineStr">
        <is>
          <t>Tag (1-180)</t>
        </is>
      </c>
      <c r="D36" s="335" t="n">
        <v>118</v>
      </c>
      <c r="E36" s="336" t="n">
        <v>25</v>
      </c>
    </row>
    <row r="37" ht="21.75" customHeight="1" thickBot="1">
      <c r="A37" s="207" t="n">
        <v>1</v>
      </c>
      <c r="B37" s="164" t="inlineStr">
        <is>
          <t>Gesamtbetrag der Deckungswerte, welche die Anforderungen von § 4 Abs. 1a S. 3 PfandBG erfüllen (Liquiditätsdeckung)</t>
        </is>
      </c>
      <c r="C37" s="234" t="inlineStr">
        <is>
          <t>(Mio. €)</t>
        </is>
      </c>
      <c r="D37" s="203" t="n">
        <v>47.71577356</v>
      </c>
      <c r="E37" s="204" t="n">
        <v>19.618975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LAU</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Herzogtum Lauenburg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45</v>
      </c>
      <c r="E11" s="40" t="n">
        <v>69.83853405000001</v>
      </c>
      <c r="F11" s="39" t="n">
        <v>10</v>
      </c>
      <c r="G11" s="40" t="n">
        <v>65.100527</v>
      </c>
      <c r="I11" s="39" t="n">
        <v>0</v>
      </c>
      <c r="J11" s="40" t="n">
        <v>0</v>
      </c>
    </row>
    <row r="12" ht="12.75" customHeight="1">
      <c r="A12" s="17" t="n">
        <v>0</v>
      </c>
      <c r="B12" s="421" t="inlineStr">
        <is>
          <t>&gt; 0,5 Jahre und &lt;= 1 Jahr</t>
        </is>
      </c>
      <c r="C12" s="422" t="n"/>
      <c r="D12" s="39" t="n">
        <v>0</v>
      </c>
      <c r="E12" s="40" t="n">
        <v>26.45622681</v>
      </c>
      <c r="F12" s="39" t="n">
        <v>20</v>
      </c>
      <c r="G12" s="40" t="n">
        <v>22.739812</v>
      </c>
      <c r="I12" s="39" t="n">
        <v>0</v>
      </c>
      <c r="J12" s="40" t="n">
        <v>0</v>
      </c>
    </row>
    <row r="13" ht="12.75" customHeight="1">
      <c r="A13" s="17" t="n"/>
      <c r="B13" s="421" t="inlineStr">
        <is>
          <t>&gt; 1 Jahr und &lt;= 1,5 Jahre</t>
        </is>
      </c>
      <c r="C13" s="422" t="n"/>
      <c r="D13" s="39" t="n">
        <v>20</v>
      </c>
      <c r="E13" s="40" t="n">
        <v>24.79384591</v>
      </c>
      <c r="F13" s="39" t="n">
        <v>45</v>
      </c>
      <c r="G13" s="40" t="n">
        <v>32.105417</v>
      </c>
      <c r="I13" s="39" t="n">
        <v>45</v>
      </c>
      <c r="J13" s="40" t="n">
        <v>10</v>
      </c>
    </row>
    <row r="14" ht="12.75" customHeight="1">
      <c r="A14" s="17" t="n">
        <v>0</v>
      </c>
      <c r="B14" s="421" t="inlineStr">
        <is>
          <t>&gt; 1,5 Jahre und &lt;= 2 Jahre</t>
        </is>
      </c>
      <c r="C14" s="421" t="n"/>
      <c r="D14" s="41" t="n">
        <v>0</v>
      </c>
      <c r="E14" s="206" t="n">
        <v>25.18882103</v>
      </c>
      <c r="F14" s="41" t="n">
        <v>0</v>
      </c>
      <c r="G14" s="206" t="n">
        <v>25.00649</v>
      </c>
      <c r="I14" s="39" t="n">
        <v>0</v>
      </c>
      <c r="J14" s="40" t="n">
        <v>20</v>
      </c>
    </row>
    <row r="15" ht="12.75" customHeight="1">
      <c r="A15" s="17" t="n">
        <v>0</v>
      </c>
      <c r="B15" s="421" t="inlineStr">
        <is>
          <t>&gt; 2 Jahre und &lt;= 3 Jahre</t>
        </is>
      </c>
      <c r="C15" s="421" t="n"/>
      <c r="D15" s="41" t="n">
        <v>60</v>
      </c>
      <c r="E15" s="206" t="n">
        <v>40.69666827</v>
      </c>
      <c r="F15" s="41" t="n">
        <v>20</v>
      </c>
      <c r="G15" s="206" t="n">
        <v>49.4068</v>
      </c>
      <c r="I15" s="39" t="n">
        <v>20</v>
      </c>
      <c r="J15" s="40" t="n">
        <v>45</v>
      </c>
    </row>
    <row r="16" ht="12.75" customHeight="1">
      <c r="A16" s="17" t="n">
        <v>0</v>
      </c>
      <c r="B16" s="421" t="inlineStr">
        <is>
          <t>&gt; 3 Jahre und &lt;= 4 Jahre</t>
        </is>
      </c>
      <c r="C16" s="421" t="n"/>
      <c r="D16" s="41" t="n">
        <v>50</v>
      </c>
      <c r="E16" s="206" t="n">
        <v>51.40828738</v>
      </c>
      <c r="F16" s="41" t="n">
        <v>50</v>
      </c>
      <c r="G16" s="206" t="n">
        <v>42.745778</v>
      </c>
      <c r="I16" s="39" t="n">
        <v>60</v>
      </c>
      <c r="J16" s="40" t="n">
        <v>20</v>
      </c>
    </row>
    <row r="17" ht="12.75" customHeight="1">
      <c r="A17" s="17" t="n">
        <v>0</v>
      </c>
      <c r="B17" s="421" t="inlineStr">
        <is>
          <t>&gt; 4 Jahre und &lt;= 5 Jahre</t>
        </is>
      </c>
      <c r="C17" s="421" t="n"/>
      <c r="D17" s="41" t="n">
        <v>20</v>
      </c>
      <c r="E17" s="206" t="n">
        <v>80.66749844</v>
      </c>
      <c r="F17" s="41" t="n">
        <v>30</v>
      </c>
      <c r="G17" s="206" t="n">
        <v>56.668375</v>
      </c>
      <c r="I17" s="39" t="n">
        <v>50</v>
      </c>
      <c r="J17" s="40" t="n">
        <v>50</v>
      </c>
    </row>
    <row r="18" ht="12.75" customHeight="1">
      <c r="A18" s="17" t="n">
        <v>0</v>
      </c>
      <c r="B18" s="421" t="inlineStr">
        <is>
          <t>&gt; 5 Jahre und &lt;= 10 Jahre</t>
        </is>
      </c>
      <c r="C18" s="422" t="n"/>
      <c r="D18" s="39" t="n">
        <v>263</v>
      </c>
      <c r="E18" s="40" t="n">
        <v>363.52924863</v>
      </c>
      <c r="F18" s="39" t="n">
        <v>218</v>
      </c>
      <c r="G18" s="40" t="n">
        <v>289.487392</v>
      </c>
      <c r="I18" s="39" t="n">
        <v>238</v>
      </c>
      <c r="J18" s="40" t="n">
        <v>178</v>
      </c>
    </row>
    <row r="19" ht="12.75" customHeight="1">
      <c r="A19" s="17" t="n">
        <v>0</v>
      </c>
      <c r="B19" s="421" t="inlineStr">
        <is>
          <t>&gt; 10 Jahre</t>
        </is>
      </c>
      <c r="C19" s="422" t="n"/>
      <c r="D19" s="39" t="n">
        <v>189</v>
      </c>
      <c r="E19" s="40" t="n">
        <v>163.83552192</v>
      </c>
      <c r="F19" s="39" t="n">
        <v>214</v>
      </c>
      <c r="G19" s="40" t="n">
        <v>154.408295</v>
      </c>
      <c r="I19" s="39" t="n">
        <v>234</v>
      </c>
      <c r="J19" s="40" t="n">
        <v>284</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468.64880816</v>
      </c>
      <c r="E9" s="47" t="n">
        <v>431.074472</v>
      </c>
    </row>
    <row r="10" ht="12.75" customHeight="1">
      <c r="A10" s="17" t="n">
        <v>0</v>
      </c>
      <c r="B10" s="48" t="inlineStr">
        <is>
          <t>Mehr als 300 Tsd. € bis einschließlich 1 Mio. €</t>
        </is>
      </c>
      <c r="C10" s="48" t="n"/>
      <c r="D10" s="39" t="n">
        <v>176.19411523</v>
      </c>
      <c r="E10" s="47" t="n">
        <v>140.030421</v>
      </c>
    </row>
    <row r="11" ht="12.75" customHeight="1">
      <c r="A11" s="17" t="n"/>
      <c r="B11" s="48" t="inlineStr">
        <is>
          <t>Mehr als 1 Mio. € bis einschließlich 10 Mio. €</t>
        </is>
      </c>
      <c r="C11" s="48" t="n"/>
      <c r="D11" s="39" t="n">
        <v>154.32172905</v>
      </c>
      <c r="E11" s="47" t="n">
        <v>147.063993</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81.45093046000001</v>
      </c>
      <c r="H16" s="76" t="n">
        <v>391.33310248</v>
      </c>
      <c r="I16" s="76" t="n">
        <v>224.85228399</v>
      </c>
      <c r="J16" s="76" t="n">
        <v>0</v>
      </c>
      <c r="K16" s="76" t="n">
        <v>0</v>
      </c>
      <c r="L16" s="76">
        <f>SUM(M16:R16)</f>
        <v/>
      </c>
      <c r="M16" s="76" t="n">
        <v>45.47460778</v>
      </c>
      <c r="N16" s="76" t="n">
        <v>20.14452588</v>
      </c>
      <c r="O16" s="76" t="n">
        <v>12.42390095</v>
      </c>
      <c r="P16" s="76" t="n">
        <v>23.48530091</v>
      </c>
      <c r="Q16" s="76" t="n">
        <v>0</v>
      </c>
      <c r="R16" s="76" t="n">
        <v>0</v>
      </c>
      <c r="S16" s="77" t="n">
        <v>0</v>
      </c>
      <c r="T16" s="255" t="n">
        <v>0</v>
      </c>
    </row>
    <row r="17" ht="12.75" customHeight="1">
      <c r="C17" s="72" t="n"/>
      <c r="D17" s="243">
        <f>"Jahr "&amp;(AktJahr-1)</f>
        <v/>
      </c>
      <c r="E17" s="256">
        <f>F17+L17</f>
        <v/>
      </c>
      <c r="F17" s="78">
        <f>SUM(G17:K17)</f>
        <v/>
      </c>
      <c r="G17" s="78" t="n">
        <v>67.29044</v>
      </c>
      <c r="H17" s="78" t="n">
        <v>349.725267</v>
      </c>
      <c r="I17" s="78" t="n">
        <v>202.531177</v>
      </c>
      <c r="J17" s="78" t="n">
        <v>0</v>
      </c>
      <c r="K17" s="78" t="n">
        <v>0</v>
      </c>
      <c r="L17" s="78">
        <f>SUM(M17:R17)</f>
        <v/>
      </c>
      <c r="M17" s="78" t="n">
        <v>44.391467</v>
      </c>
      <c r="N17" s="78" t="n">
        <v>23.656714</v>
      </c>
      <c r="O17" s="78" t="n">
        <v>10.748275</v>
      </c>
      <c r="P17" s="78" t="n">
        <v>19.825546</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81.45093046000001</v>
      </c>
      <c r="H18" s="76" t="n">
        <v>391.33310248</v>
      </c>
      <c r="I18" s="76" t="n">
        <v>224.85228399</v>
      </c>
      <c r="J18" s="76" t="n">
        <v>0</v>
      </c>
      <c r="K18" s="76" t="n">
        <v>0</v>
      </c>
      <c r="L18" s="76">
        <f>SUM(M18:R18)</f>
        <v/>
      </c>
      <c r="M18" s="76" t="n">
        <v>45.47460778</v>
      </c>
      <c r="N18" s="76" t="n">
        <v>20.14452588</v>
      </c>
      <c r="O18" s="76" t="n">
        <v>12.42390095</v>
      </c>
      <c r="P18" s="76" t="n">
        <v>23.48530091</v>
      </c>
      <c r="Q18" s="76" t="n">
        <v>0</v>
      </c>
      <c r="R18" s="76" t="n">
        <v>0</v>
      </c>
      <c r="S18" s="77" t="n">
        <v>0</v>
      </c>
      <c r="T18" s="255" t="n">
        <v>0</v>
      </c>
    </row>
    <row r="19" ht="12.75" customHeight="1">
      <c r="C19" s="72" t="n"/>
      <c r="D19" s="243">
        <f>$D$17</f>
        <v/>
      </c>
      <c r="E19" s="256">
        <f>F19+L19</f>
        <v/>
      </c>
      <c r="F19" s="78">
        <f>SUM(G19:K19)</f>
        <v/>
      </c>
      <c r="G19" s="78" t="n">
        <v>67.29044</v>
      </c>
      <c r="H19" s="78" t="n">
        <v>349.725267</v>
      </c>
      <c r="I19" s="78" t="n">
        <v>202.531177</v>
      </c>
      <c r="J19" s="78" t="n">
        <v>0</v>
      </c>
      <c r="K19" s="78" t="n">
        <v>0</v>
      </c>
      <c r="L19" s="78">
        <f>SUM(M19:R19)</f>
        <v/>
      </c>
      <c r="M19" s="78" t="n">
        <v>44.391467</v>
      </c>
      <c r="N19" s="78" t="n">
        <v>23.656714</v>
      </c>
      <c r="O19" s="78" t="n">
        <v>10.748275</v>
      </c>
      <c r="P19" s="78" t="n">
        <v>19.825546</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47.25</v>
      </c>
      <c r="F13" s="76" t="n">
        <v>0</v>
      </c>
      <c r="G13" s="76" t="n">
        <v>0</v>
      </c>
      <c r="H13" s="115" t="n">
        <v>0</v>
      </c>
      <c r="I13" s="76" t="n">
        <v>0</v>
      </c>
      <c r="J13" s="255" t="n">
        <v>47.25</v>
      </c>
    </row>
    <row r="14" ht="12.75" customHeight="1">
      <c r="B14" s="145" t="n"/>
      <c r="C14" s="48" t="n"/>
      <c r="D14" s="48">
        <f>"Jahr "&amp;(AktJahr-1)</f>
        <v/>
      </c>
      <c r="E14" s="313" t="n">
        <v>19.5</v>
      </c>
      <c r="F14" s="118" t="n">
        <v>0</v>
      </c>
      <c r="G14" s="118" t="n">
        <v>0</v>
      </c>
      <c r="H14" s="121" t="n">
        <v>0</v>
      </c>
      <c r="I14" s="118" t="n">
        <v>0</v>
      </c>
      <c r="J14" s="275" t="n">
        <v>19.5</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17.1</v>
      </c>
      <c r="F35" s="76" t="n">
        <v>0</v>
      </c>
      <c r="G35" s="76" t="n">
        <v>0</v>
      </c>
      <c r="H35" s="115" t="n">
        <v>0</v>
      </c>
      <c r="I35" s="76" t="n">
        <v>0</v>
      </c>
      <c r="J35" s="255" t="n">
        <v>17.1</v>
      </c>
    </row>
    <row r="36" ht="12.75" customHeight="1">
      <c r="B36" s="145" t="n"/>
      <c r="C36" s="48" t="n"/>
      <c r="D36" s="48">
        <f>$D$14</f>
        <v/>
      </c>
      <c r="E36" s="313" t="n">
        <v>11.7</v>
      </c>
      <c r="F36" s="118" t="n">
        <v>0</v>
      </c>
      <c r="G36" s="118" t="n">
        <v>0</v>
      </c>
      <c r="H36" s="121" t="n">
        <v>0</v>
      </c>
      <c r="I36" s="118" t="n">
        <v>0</v>
      </c>
      <c r="J36" s="275" t="n">
        <v>11.7</v>
      </c>
    </row>
    <row r="37" ht="12.75" customHeight="1">
      <c r="B37" s="145" t="inlineStr">
        <is>
          <t>HR</t>
        </is>
      </c>
      <c r="C37" s="74" t="inlineStr">
        <is>
          <t>Kroatien</t>
        </is>
      </c>
      <c r="D37" s="75">
        <f>$D$13</f>
        <v/>
      </c>
      <c r="E37" s="254" t="n">
        <v>4.75</v>
      </c>
      <c r="F37" s="76" t="n">
        <v>0</v>
      </c>
      <c r="G37" s="76" t="n">
        <v>0</v>
      </c>
      <c r="H37" s="115" t="n">
        <v>0</v>
      </c>
      <c r="I37" s="76" t="n">
        <v>0</v>
      </c>
      <c r="J37" s="255" t="n">
        <v>4.75</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7.45</v>
      </c>
      <c r="F51" s="76" t="n">
        <v>0</v>
      </c>
      <c r="G51" s="76" t="n">
        <v>0</v>
      </c>
      <c r="H51" s="115" t="n">
        <v>0</v>
      </c>
      <c r="I51" s="76" t="n">
        <v>0</v>
      </c>
      <c r="J51" s="255" t="n">
        <v>7.45</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6</v>
      </c>
      <c r="F53" s="76" t="n">
        <v>0</v>
      </c>
      <c r="G53" s="76" t="n">
        <v>0</v>
      </c>
      <c r="H53" s="115" t="n">
        <v>0</v>
      </c>
      <c r="I53" s="76" t="n">
        <v>0</v>
      </c>
      <c r="J53" s="255" t="n">
        <v>6</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9.25</v>
      </c>
      <c r="F63" s="76" t="n">
        <v>0</v>
      </c>
      <c r="G63" s="76" t="n">
        <v>0</v>
      </c>
      <c r="H63" s="115" t="n">
        <v>0</v>
      </c>
      <c r="I63" s="76" t="n">
        <v>0</v>
      </c>
      <c r="J63" s="255" t="n">
        <v>9.25</v>
      </c>
    </row>
    <row r="64" ht="12.75" customHeight="1">
      <c r="B64" s="145" t="n"/>
      <c r="C64" s="48" t="n"/>
      <c r="D64" s="48">
        <f>$D$14</f>
        <v/>
      </c>
      <c r="E64" s="313" t="n">
        <v>5.1</v>
      </c>
      <c r="F64" s="118" t="n">
        <v>0</v>
      </c>
      <c r="G64" s="118" t="n">
        <v>0</v>
      </c>
      <c r="H64" s="121" t="n">
        <v>0</v>
      </c>
      <c r="I64" s="118" t="n">
        <v>0</v>
      </c>
      <c r="J64" s="275" t="n">
        <v>5.1</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2.7</v>
      </c>
      <c r="F67" s="76" t="n">
        <v>0</v>
      </c>
      <c r="G67" s="76" t="n">
        <v>0</v>
      </c>
      <c r="H67" s="115" t="n">
        <v>0</v>
      </c>
      <c r="I67" s="76" t="n">
        <v>0</v>
      </c>
      <c r="J67" s="255" t="n">
        <v>2.7</v>
      </c>
    </row>
    <row r="68" ht="12.75" customHeight="1">
      <c r="B68" s="145" t="n"/>
      <c r="C68" s="48" t="n"/>
      <c r="D68" s="48">
        <f>$D$14</f>
        <v/>
      </c>
      <c r="E68" s="313" t="n">
        <v>2.7</v>
      </c>
      <c r="F68" s="118" t="n">
        <v>0</v>
      </c>
      <c r="G68" s="118" t="n">
        <v>0</v>
      </c>
      <c r="H68" s="121" t="n">
        <v>0</v>
      </c>
      <c r="I68" s="118" t="n">
        <v>0</v>
      </c>
      <c r="J68" s="275" t="n">
        <v>2.7</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