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Hannover</t>
        </is>
      </c>
      <c r="H2" s="4" t="n"/>
      <c r="I2" s="4" t="n"/>
    </row>
    <row r="3" ht="15" customHeight="1">
      <c r="G3" s="5" t="inlineStr">
        <is>
          <t>Raschplatz 4</t>
        </is>
      </c>
      <c r="H3" s="6" t="n"/>
      <c r="I3" s="6" t="n"/>
    </row>
    <row r="4" ht="15" customHeight="1">
      <c r="G4" s="5" t="inlineStr">
        <is>
          <t>30161 Hannover</t>
        </is>
      </c>
      <c r="H4" s="6" t="n"/>
      <c r="I4" s="6" t="n"/>
      <c r="J4" s="7" t="n"/>
    </row>
    <row r="5" ht="15" customHeight="1">
      <c r="G5" s="5" t="inlineStr">
        <is>
          <t>Telefon: +49 511 3000-0</t>
        </is>
      </c>
      <c r="H5" s="6" t="n"/>
      <c r="I5" s="6" t="n"/>
      <c r="J5" s="7" t="n"/>
    </row>
    <row r="6" ht="15" customHeight="1">
      <c r="G6" s="5" t="inlineStr">
        <is>
          <t>E-Mail: info@sparkasse-hannover.de</t>
        </is>
      </c>
      <c r="H6" s="6" t="n"/>
      <c r="I6" s="6" t="n"/>
      <c r="J6" s="7" t="n"/>
    </row>
    <row r="7" ht="15" customHeight="1">
      <c r="G7" s="5" t="inlineStr">
        <is>
          <t>Internet: http://www.sparkasse-hannover.de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1892.6</v>
      </c>
      <c r="E21" s="355" t="n">
        <v>1627.6</v>
      </c>
      <c r="F21" s="354" t="n">
        <v>1818.684579</v>
      </c>
      <c r="G21" s="355" t="n">
        <v>1497.348439</v>
      </c>
      <c r="H21" s="354" t="n">
        <v>1731.036071</v>
      </c>
      <c r="I21" s="355" t="n">
        <v>1356.89459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2997.909812</v>
      </c>
      <c r="E23" s="358" t="n">
        <v>2757.508753</v>
      </c>
      <c r="F23" s="357" t="n">
        <v>2859.873615</v>
      </c>
      <c r="G23" s="358" t="n">
        <v>2536.731663</v>
      </c>
      <c r="H23" s="357" t="n">
        <v>2660.396128</v>
      </c>
      <c r="I23" s="358" t="n">
        <v>2241.363513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78.402733</v>
      </c>
      <c r="E27" s="355" t="n">
        <v>67.08303699999999</v>
      </c>
      <c r="F27" s="354" t="n">
        <v>36.37369200000001</v>
      </c>
      <c r="G27" s="355" t="n">
        <v>59.959343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1026.907079</v>
      </c>
      <c r="E29" s="361" t="n">
        <v>1062.825715</v>
      </c>
      <c r="F29" s="360" t="n">
        <v>1004.815344</v>
      </c>
      <c r="G29" s="361" t="n">
        <v>979.4238810000001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846.1</v>
      </c>
      <c r="E37" s="355" t="n">
        <v>566.1</v>
      </c>
      <c r="F37" s="354" t="n">
        <v>843.156524</v>
      </c>
      <c r="G37" s="355" t="n">
        <v>537.903862</v>
      </c>
      <c r="H37" s="354" t="n">
        <v>804.0056380000001</v>
      </c>
      <c r="I37" s="355" t="n">
        <v>495.400217</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1472.406088</v>
      </c>
      <c r="E39" s="358" t="n">
        <v>1386.324176</v>
      </c>
      <c r="F39" s="357" t="n">
        <v>1458.291743</v>
      </c>
      <c r="G39" s="358" t="n">
        <v>1303.111536</v>
      </c>
      <c r="H39" s="357" t="n">
        <v>1328.129559</v>
      </c>
      <c r="I39" s="358" t="n">
        <v>1129.439239</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35.540752</v>
      </c>
      <c r="E43" s="355" t="n">
        <v>23.480627</v>
      </c>
      <c r="F43" s="354" t="n">
        <v>16.86313</v>
      </c>
      <c r="G43" s="355" t="n">
        <v>21.459944</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590.765336</v>
      </c>
      <c r="E45" s="361" t="n">
        <v>796.74355</v>
      </c>
      <c r="F45" s="360" t="n">
        <v>598.2720879999999</v>
      </c>
      <c r="G45" s="361" t="n">
        <v>743.7477299999999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1892.6</v>
      </c>
      <c r="E9" s="204" t="n">
        <v>1627.6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2997.909812</v>
      </c>
      <c r="E12" s="192" t="n">
        <v>2757.508753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90.84999999999999</v>
      </c>
      <c r="E18" s="195" t="n">
        <v>90.13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5.42</v>
      </c>
      <c r="E30" s="195" t="n">
        <v>4.88</v>
      </c>
    </row>
    <row r="31" ht="31.5" customHeight="1">
      <c r="A31" s="200" t="n">
        <v>0</v>
      </c>
      <c r="B31" s="157" t="inlineStr">
        <is>
          <t xml:space="preserve">average loan-to-value ratio, weighted using the mortgage lending value
section 28 para. 2 no. 3  </t>
        </is>
      </c>
      <c r="C31" s="156" t="inlineStr">
        <is>
          <t>%</t>
        </is>
      </c>
      <c r="D31" s="155" t="n">
        <v>55.63</v>
      </c>
      <c r="E31" s="195" t="n">
        <v>56.1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88.994564</v>
      </c>
      <c r="E37" s="198" t="n">
        <v>85.129098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846.1</v>
      </c>
      <c r="E9" s="204" t="n">
        <v>566.1</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1472.406088</v>
      </c>
      <c r="E12" s="204" t="n">
        <v>1386.324176</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95.15000000000001</v>
      </c>
      <c r="E16" s="195" t="n">
        <v>94.54000000000001</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37.468205</v>
      </c>
      <c r="E32" s="198" t="n">
        <v>101.748957</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34.5" customHeight="1" thickBot="1">
      <c r="B10" s="209" t="inlineStr">
        <is>
          <t>ISIN</t>
        </is>
      </c>
      <c r="C10" s="189" t="inlineStr">
        <is>
          <t>(Mio. €)</t>
        </is>
      </c>
      <c r="D10" s="527" t="inlineStr">
        <is>
          <t>DE000A2GSN58, DE000A2YNX91, DE000A3E5TY6, DE000A3E5X86, DE000A3H3G41, DE000A30V3G9, DE000A30V8U9, DE000A351TJ8</t>
        </is>
      </c>
      <c r="E10" s="528" t="inlineStr">
        <is>
          <t>DE000A2GSN58, DE000A2YNX91, DE000A3E5TY6, DE000A3E5X86, DE000A3H3G41, DE000A30V3G9, DE000A30V8U9</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527" t="inlineStr">
        <is>
          <t>DE000A352BZ0
DE000A13R822</t>
        </is>
      </c>
      <c r="E15" s="528" t="inlineStr">
        <is>
          <t>DE000A13R822</t>
        </is>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HANO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Hannover</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0</v>
      </c>
      <c r="E11" s="37" t="n">
        <v>159.913411</v>
      </c>
      <c r="F11" s="36" t="n">
        <v>10</v>
      </c>
      <c r="G11" s="37" t="n">
        <v>280.110773</v>
      </c>
      <c r="I11" s="36" t="n">
        <v>0</v>
      </c>
      <c r="J11" s="37" t="n">
        <v>0</v>
      </c>
    </row>
    <row r="12" ht="12.75" customHeight="1">
      <c r="A12" s="17" t="n">
        <v>0</v>
      </c>
      <c r="B12" s="427" t="inlineStr">
        <is>
          <t>&gt; 0.5 years and &lt;= 1 year</t>
        </is>
      </c>
      <c r="C12" s="428" t="n"/>
      <c r="D12" s="36" t="n">
        <v>10</v>
      </c>
      <c r="E12" s="37" t="n">
        <v>71.449586</v>
      </c>
      <c r="F12" s="36" t="n">
        <v>0</v>
      </c>
      <c r="G12" s="37" t="n">
        <v>59.544698</v>
      </c>
      <c r="I12" s="36" t="n">
        <v>0</v>
      </c>
      <c r="J12" s="37" t="n">
        <v>0</v>
      </c>
    </row>
    <row r="13" ht="12.75" customHeight="1">
      <c r="A13" s="17" t="n"/>
      <c r="B13" s="427" t="inlineStr">
        <is>
          <t>&gt; 1  year and &lt;= 1.5 years</t>
        </is>
      </c>
      <c r="C13" s="428" t="n"/>
      <c r="D13" s="36" t="n">
        <v>68</v>
      </c>
      <c r="E13" s="37" t="n">
        <v>89.30964</v>
      </c>
      <c r="F13" s="36" t="n">
        <v>0</v>
      </c>
      <c r="G13" s="37" t="n">
        <v>72.65401399999999</v>
      </c>
      <c r="I13" s="36" t="n">
        <v>0</v>
      </c>
      <c r="J13" s="37" t="n">
        <v>10</v>
      </c>
    </row>
    <row r="14" ht="12.75" customHeight="1">
      <c r="A14" s="17" t="n">
        <v>0</v>
      </c>
      <c r="B14" s="427" t="inlineStr">
        <is>
          <t>&gt; 1.5 years and &lt;= 2 years</t>
        </is>
      </c>
      <c r="C14" s="427" t="n"/>
      <c r="D14" s="38" t="n">
        <v>110</v>
      </c>
      <c r="E14" s="199" t="n">
        <v>90.306365</v>
      </c>
      <c r="F14" s="38" t="n">
        <v>10</v>
      </c>
      <c r="G14" s="199" t="n">
        <v>64.815584</v>
      </c>
      <c r="I14" s="36" t="n">
        <v>10</v>
      </c>
      <c r="J14" s="37" t="n">
        <v>0</v>
      </c>
    </row>
    <row r="15" ht="12.75" customHeight="1">
      <c r="A15" s="17" t="n">
        <v>0</v>
      </c>
      <c r="B15" s="427" t="inlineStr">
        <is>
          <t>&gt; 2 years and &lt;= 3 years</t>
        </is>
      </c>
      <c r="C15" s="427" t="n"/>
      <c r="D15" s="38" t="n">
        <v>445</v>
      </c>
      <c r="E15" s="199" t="n">
        <v>176.466847</v>
      </c>
      <c r="F15" s="38" t="n">
        <v>178</v>
      </c>
      <c r="G15" s="199" t="n">
        <v>154.640631</v>
      </c>
      <c r="I15" s="36" t="n">
        <v>178</v>
      </c>
      <c r="J15" s="37" t="n">
        <v>10</v>
      </c>
    </row>
    <row r="16" ht="12.75" customHeight="1">
      <c r="A16" s="17" t="n">
        <v>0</v>
      </c>
      <c r="B16" s="427" t="inlineStr">
        <is>
          <t>&gt; 3 years and &lt;= 4 years</t>
        </is>
      </c>
      <c r="C16" s="427" t="n"/>
      <c r="D16" s="38" t="n">
        <v>520</v>
      </c>
      <c r="E16" s="199" t="n">
        <v>176.193439</v>
      </c>
      <c r="F16" s="38" t="n">
        <v>445</v>
      </c>
      <c r="G16" s="199" t="n">
        <v>155.438919</v>
      </c>
      <c r="I16" s="36" t="n">
        <v>445</v>
      </c>
      <c r="J16" s="37" t="n">
        <v>178</v>
      </c>
    </row>
    <row r="17" ht="12.75" customHeight="1">
      <c r="A17" s="17" t="n">
        <v>0</v>
      </c>
      <c r="B17" s="427" t="inlineStr">
        <is>
          <t>&gt; 4 years and &lt;= 5 years</t>
        </is>
      </c>
      <c r="C17" s="427" t="n"/>
      <c r="D17" s="38" t="n">
        <v>25</v>
      </c>
      <c r="E17" s="199" t="n">
        <v>197.046791</v>
      </c>
      <c r="F17" s="38" t="n">
        <v>520</v>
      </c>
      <c r="G17" s="199" t="n">
        <v>161.709116</v>
      </c>
      <c r="I17" s="36" t="n">
        <v>520</v>
      </c>
      <c r="J17" s="37" t="n">
        <v>445</v>
      </c>
    </row>
    <row r="18" ht="12.75" customHeight="1">
      <c r="A18" s="17" t="n">
        <v>0</v>
      </c>
      <c r="B18" s="427" t="inlineStr">
        <is>
          <t>&gt; 5 years and &lt;= 10 years</t>
        </is>
      </c>
      <c r="C18" s="428" t="n"/>
      <c r="D18" s="36" t="n">
        <v>663.6</v>
      </c>
      <c r="E18" s="37" t="n">
        <v>1042.709763</v>
      </c>
      <c r="F18" s="36" t="n">
        <v>418.6</v>
      </c>
      <c r="G18" s="37" t="n">
        <v>938.057993</v>
      </c>
      <c r="I18" s="36" t="n">
        <v>678.6</v>
      </c>
      <c r="J18" s="37" t="n">
        <v>938.6</v>
      </c>
    </row>
    <row r="19" ht="12.75" customHeight="1">
      <c r="A19" s="17" t="n">
        <v>0</v>
      </c>
      <c r="B19" s="427" t="inlineStr">
        <is>
          <t>&gt; 10 years</t>
        </is>
      </c>
      <c r="C19" s="428" t="n"/>
      <c r="D19" s="36" t="n">
        <v>51</v>
      </c>
      <c r="E19" s="37" t="n">
        <v>994.51397</v>
      </c>
      <c r="F19" s="36" t="n">
        <v>46</v>
      </c>
      <c r="G19" s="37" t="n">
        <v>870.537025</v>
      </c>
      <c r="I19" s="36" t="n">
        <v>61</v>
      </c>
      <c r="J19" s="37" t="n">
        <v>46</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10</v>
      </c>
      <c r="E24" s="37" t="n">
        <v>126.978271</v>
      </c>
      <c r="F24" s="36" t="n">
        <v>10</v>
      </c>
      <c r="G24" s="37" t="n">
        <v>144.178779</v>
      </c>
      <c r="I24" s="36" t="n">
        <v>0</v>
      </c>
      <c r="J24" s="37" t="n">
        <v>0</v>
      </c>
    </row>
    <row r="25" ht="12.75" customHeight="1">
      <c r="A25" s="17" t="n"/>
      <c r="B25" s="427" t="inlineStr">
        <is>
          <t>&gt; 0.5 years and &lt;= 1 year</t>
        </is>
      </c>
      <c r="C25" s="428" t="n"/>
      <c r="D25" s="36" t="n">
        <v>285</v>
      </c>
      <c r="E25" s="37" t="n">
        <v>35.594316</v>
      </c>
      <c r="F25" s="36" t="n">
        <v>0</v>
      </c>
      <c r="G25" s="37" t="n">
        <v>40.371466</v>
      </c>
      <c r="I25" s="36" t="n">
        <v>0</v>
      </c>
      <c r="J25" s="37" t="n">
        <v>0</v>
      </c>
    </row>
    <row r="26" ht="12.75" customHeight="1">
      <c r="A26" s="17" t="n">
        <v>1</v>
      </c>
      <c r="B26" s="427" t="inlineStr">
        <is>
          <t>&gt; 1  year and &lt;= 1.5 years</t>
        </is>
      </c>
      <c r="C26" s="428" t="n"/>
      <c r="D26" s="36" t="n">
        <v>0</v>
      </c>
      <c r="E26" s="37" t="n">
        <v>37.913515</v>
      </c>
      <c r="F26" s="36" t="n">
        <v>0</v>
      </c>
      <c r="G26" s="37" t="n">
        <v>34.686902</v>
      </c>
      <c r="I26" s="36" t="n">
        <v>10</v>
      </c>
      <c r="J26" s="37" t="n">
        <v>10</v>
      </c>
    </row>
    <row r="27" ht="12.75" customHeight="1">
      <c r="A27" s="17" t="n">
        <v>1</v>
      </c>
      <c r="B27" s="427" t="inlineStr">
        <is>
          <t>&gt; 1.5 years and &lt;= 2 years</t>
        </is>
      </c>
      <c r="C27" s="427" t="n"/>
      <c r="D27" s="38" t="n">
        <v>0</v>
      </c>
      <c r="E27" s="199" t="n">
        <v>32.335018</v>
      </c>
      <c r="F27" s="38" t="n">
        <v>285</v>
      </c>
      <c r="G27" s="199" t="n">
        <v>31.550882</v>
      </c>
      <c r="I27" s="36" t="n">
        <v>285</v>
      </c>
      <c r="J27" s="37" t="n">
        <v>0</v>
      </c>
    </row>
    <row r="28" ht="12.75" customHeight="1">
      <c r="A28" s="17" t="n">
        <v>1</v>
      </c>
      <c r="B28" s="427" t="inlineStr">
        <is>
          <t>&gt; 2 years and &lt;= 3 years</t>
        </is>
      </c>
      <c r="C28" s="427" t="n"/>
      <c r="D28" s="38" t="n">
        <v>13</v>
      </c>
      <c r="E28" s="199" t="n">
        <v>88.84103599999999</v>
      </c>
      <c r="F28" s="38" t="n">
        <v>0</v>
      </c>
      <c r="G28" s="199" t="n">
        <v>62.371226</v>
      </c>
      <c r="I28" s="36" t="n">
        <v>0</v>
      </c>
      <c r="J28" s="37" t="n">
        <v>285</v>
      </c>
    </row>
    <row r="29" ht="12.75" customHeight="1">
      <c r="A29" s="17" t="n">
        <v>1</v>
      </c>
      <c r="B29" s="427" t="inlineStr">
        <is>
          <t>&gt; 3 years and &lt;= 4 years</t>
        </is>
      </c>
      <c r="C29" s="427" t="n"/>
      <c r="D29" s="38" t="n">
        <v>20</v>
      </c>
      <c r="E29" s="199" t="n">
        <v>51.586956</v>
      </c>
      <c r="F29" s="38" t="n">
        <v>13</v>
      </c>
      <c r="G29" s="199" t="n">
        <v>90.745296</v>
      </c>
      <c r="I29" s="36" t="n">
        <v>13</v>
      </c>
      <c r="J29" s="37" t="n">
        <v>0</v>
      </c>
    </row>
    <row r="30" ht="12.75" customHeight="1">
      <c r="A30" s="17" t="n">
        <v>1</v>
      </c>
      <c r="B30" s="427" t="inlineStr">
        <is>
          <t>&gt; 4 years and &lt;= 5 years</t>
        </is>
      </c>
      <c r="C30" s="427" t="n"/>
      <c r="D30" s="38" t="n">
        <v>250</v>
      </c>
      <c r="E30" s="199" t="n">
        <v>88.00120800000001</v>
      </c>
      <c r="F30" s="38" t="n">
        <v>20</v>
      </c>
      <c r="G30" s="199" t="n">
        <v>53.556251</v>
      </c>
      <c r="I30" s="36" t="n">
        <v>20</v>
      </c>
      <c r="J30" s="37" t="n">
        <v>13</v>
      </c>
    </row>
    <row r="31" ht="12.75" customHeight="1">
      <c r="A31" s="17" t="n">
        <v>1</v>
      </c>
      <c r="B31" s="427" t="inlineStr">
        <is>
          <t>&gt; 5 years and &lt;= 10 years</t>
        </is>
      </c>
      <c r="C31" s="428" t="n"/>
      <c r="D31" s="36" t="n">
        <v>238.1</v>
      </c>
      <c r="E31" s="37" t="n">
        <v>372.754038</v>
      </c>
      <c r="F31" s="36" t="n">
        <v>213.1</v>
      </c>
      <c r="G31" s="37" t="n">
        <v>360.435642</v>
      </c>
      <c r="I31" s="36" t="n">
        <v>463.1</v>
      </c>
      <c r="J31" s="37" t="n">
        <v>150</v>
      </c>
    </row>
    <row r="32" ht="12.75" customHeight="1">
      <c r="B32" s="427" t="inlineStr">
        <is>
          <t>&gt; 10 years</t>
        </is>
      </c>
      <c r="C32" s="428" t="n"/>
      <c r="D32" s="36" t="n">
        <v>30</v>
      </c>
      <c r="E32" s="37" t="n">
        <v>638.401731</v>
      </c>
      <c r="F32" s="36" t="n">
        <v>25</v>
      </c>
      <c r="G32" s="37" t="n">
        <v>568.427731</v>
      </c>
      <c r="I32" s="36" t="n">
        <v>55</v>
      </c>
      <c r="J32" s="37" t="n">
        <v>108.1</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1881.069155</v>
      </c>
      <c r="E9" s="43" t="n">
        <v>1671.202616</v>
      </c>
    </row>
    <row r="10" ht="12.75" customHeight="1">
      <c r="A10" s="17" t="n">
        <v>0</v>
      </c>
      <c r="B10" s="44" t="inlineStr">
        <is>
          <t>more than 300,000 Euros up to 1 mn. Euros</t>
        </is>
      </c>
      <c r="C10" s="44" t="n"/>
      <c r="D10" s="36" t="n">
        <v>407.389534</v>
      </c>
      <c r="E10" s="43" t="n">
        <v>372.859476</v>
      </c>
    </row>
    <row r="11" ht="12.75" customHeight="1">
      <c r="A11" s="17" t="n"/>
      <c r="B11" s="44" t="inlineStr">
        <is>
          <t>more than 1 mn. Euros up to 10 mn. Euros</t>
        </is>
      </c>
      <c r="C11" s="44" t="n"/>
      <c r="D11" s="36" t="n">
        <v>439.272358</v>
      </c>
      <c r="E11" s="43" t="n">
        <v>419.045576</v>
      </c>
    </row>
    <row r="12" ht="12.75" customHeight="1">
      <c r="A12" s="17" t="n">
        <v>0</v>
      </c>
      <c r="B12" s="44" t="inlineStr">
        <is>
          <t>more than 10 mn. Euros</t>
        </is>
      </c>
      <c r="C12" s="44" t="n"/>
      <c r="D12" s="36" t="n">
        <v>165.078765</v>
      </c>
      <c r="E12" s="43" t="n">
        <v>191.301084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278.447234</v>
      </c>
      <c r="E21" s="37" t="n">
        <v>335.457706</v>
      </c>
    </row>
    <row r="22" ht="12.75" customHeight="1">
      <c r="A22" s="17" t="n">
        <v>1</v>
      </c>
      <c r="B22" s="44" t="inlineStr">
        <is>
          <t>more than 10 mn. Euros up to 100 mn. Euros</t>
        </is>
      </c>
      <c r="C22" s="44" t="n"/>
      <c r="D22" s="38" t="n">
        <v>660.3206650000001</v>
      </c>
      <c r="E22" s="46" t="n">
        <v>537.142648</v>
      </c>
    </row>
    <row r="23" ht="12.75" customHeight="1">
      <c r="A23" s="17" t="n">
        <v>1</v>
      </c>
      <c r="B23" s="44" t="inlineStr">
        <is>
          <t>more than 100 mn. Euros</t>
        </is>
      </c>
      <c r="C23" s="49" t="n"/>
      <c r="D23" s="50" t="n">
        <v>533.638189</v>
      </c>
      <c r="E23" s="51" t="n">
        <v>513.723822</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396.72381</v>
      </c>
      <c r="H16" s="72" t="n">
        <v>1481.846874</v>
      </c>
      <c r="I16" s="72" t="n">
        <v>556.4414790000001</v>
      </c>
      <c r="J16" s="72" t="n">
        <v>0</v>
      </c>
      <c r="K16" s="72" t="n">
        <v>0</v>
      </c>
      <c r="L16" s="72">
        <f>SUM(M16:R16)</f>
        <v/>
      </c>
      <c r="M16" s="72" t="n">
        <v>208.016255</v>
      </c>
      <c r="N16" s="72" t="n">
        <v>43.854347</v>
      </c>
      <c r="O16" s="72" t="n">
        <v>5.660425</v>
      </c>
      <c r="P16" s="72" t="n">
        <v>200.266623</v>
      </c>
      <c r="Q16" s="72" t="n">
        <v>0</v>
      </c>
      <c r="R16" s="72" t="n">
        <v>0</v>
      </c>
      <c r="S16" s="73" t="n">
        <v>0.0009990000000000001</v>
      </c>
      <c r="T16" s="244" t="n">
        <v>0</v>
      </c>
    </row>
    <row r="17" ht="12.75" customHeight="1">
      <c r="C17" s="68" t="n"/>
      <c r="D17" s="271">
        <f>"year "&amp;(AktJahr-1)</f>
        <v/>
      </c>
      <c r="E17" s="276">
        <f>F17+L17</f>
        <v/>
      </c>
      <c r="F17" s="74">
        <f>SUM(G17:K17)</f>
        <v/>
      </c>
      <c r="G17" s="74" t="n">
        <v>336.73417</v>
      </c>
      <c r="H17" s="74" t="n">
        <v>1303.435828</v>
      </c>
      <c r="I17" s="74" t="n">
        <v>540.24451</v>
      </c>
      <c r="J17" s="74" t="n">
        <v>0</v>
      </c>
      <c r="K17" s="74" t="n">
        <v>0</v>
      </c>
      <c r="L17" s="74">
        <f>SUM(M17:R17)</f>
        <v/>
      </c>
      <c r="M17" s="74" t="n">
        <v>225.522763</v>
      </c>
      <c r="N17" s="74" t="n">
        <v>48.592471</v>
      </c>
      <c r="O17" s="74" t="n">
        <v>20.822305</v>
      </c>
      <c r="P17" s="74" t="n">
        <v>179.056707</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396.72381</v>
      </c>
      <c r="H18" s="72" t="n">
        <v>1481.846874</v>
      </c>
      <c r="I18" s="72" t="n">
        <v>556.4414790000001</v>
      </c>
      <c r="J18" s="72" t="n">
        <v>0</v>
      </c>
      <c r="K18" s="72" t="n">
        <v>0</v>
      </c>
      <c r="L18" s="72">
        <f>SUM(M18:R18)</f>
        <v/>
      </c>
      <c r="M18" s="72" t="n">
        <v>208.016255</v>
      </c>
      <c r="N18" s="72" t="n">
        <v>43.854347</v>
      </c>
      <c r="O18" s="72" t="n">
        <v>5.660425</v>
      </c>
      <c r="P18" s="72" t="n">
        <v>200.266623</v>
      </c>
      <c r="Q18" s="72" t="n">
        <v>0</v>
      </c>
      <c r="R18" s="72" t="n">
        <v>0</v>
      </c>
      <c r="S18" s="73" t="n">
        <v>0.0009990000000000001</v>
      </c>
      <c r="T18" s="244" t="n">
        <v>0</v>
      </c>
    </row>
    <row r="19" ht="12.75" customHeight="1">
      <c r="C19" s="68" t="n"/>
      <c r="D19" s="271">
        <f>$D$17</f>
        <v/>
      </c>
      <c r="E19" s="276">
        <f>F19+L19</f>
        <v/>
      </c>
      <c r="F19" s="74">
        <f>SUM(G19:K19)</f>
        <v/>
      </c>
      <c r="G19" s="74" t="n">
        <v>336.73417</v>
      </c>
      <c r="H19" s="74" t="n">
        <v>1303.435828</v>
      </c>
      <c r="I19" s="74" t="n">
        <v>540.24451</v>
      </c>
      <c r="J19" s="74" t="n">
        <v>0</v>
      </c>
      <c r="K19" s="74" t="n">
        <v>0</v>
      </c>
      <c r="L19" s="74">
        <f>SUM(M19:R19)</f>
        <v/>
      </c>
      <c r="M19" s="74" t="n">
        <v>225.522763</v>
      </c>
      <c r="N19" s="74" t="n">
        <v>48.592471</v>
      </c>
      <c r="O19" s="74" t="n">
        <v>20.822305</v>
      </c>
      <c r="P19" s="74" t="n">
        <v>179.056707</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43.5</v>
      </c>
      <c r="I12" s="72" t="n">
        <v>1130.643726</v>
      </c>
      <c r="J12" s="73" t="n">
        <v>97.58475999999999</v>
      </c>
      <c r="K12" s="108" t="n">
        <v>0</v>
      </c>
      <c r="L12" s="72" t="n">
        <v>0</v>
      </c>
      <c r="M12" s="72" t="n">
        <v>200.677602</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80</v>
      </c>
      <c r="I13" s="113" t="n">
        <v>987.030609</v>
      </c>
      <c r="J13" s="114" t="n">
        <v>115.412951</v>
      </c>
      <c r="K13" s="112" t="n">
        <v>0</v>
      </c>
      <c r="L13" s="113" t="n">
        <v>0</v>
      </c>
      <c r="M13" s="113" t="n">
        <v>203.880616</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43.5</v>
      </c>
      <c r="I14" s="72" t="n">
        <v>1130.643726</v>
      </c>
      <c r="J14" s="73" t="n">
        <v>97.58475999999999</v>
      </c>
      <c r="K14" s="108" t="n">
        <v>0</v>
      </c>
      <c r="L14" s="72" t="n">
        <v>0</v>
      </c>
      <c r="M14" s="72" t="n">
        <v>200.677602</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80</v>
      </c>
      <c r="I15" s="113" t="n">
        <v>987.030609</v>
      </c>
      <c r="J15" s="114" t="n">
        <v>115.412951</v>
      </c>
      <c r="K15" s="112" t="n">
        <v>0</v>
      </c>
      <c r="L15" s="113" t="n">
        <v>0</v>
      </c>
      <c r="M15" s="113" t="n">
        <v>203.880616</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105.1</v>
      </c>
      <c r="F13" s="72" t="n">
        <v>0</v>
      </c>
      <c r="G13" s="72" t="n">
        <v>0</v>
      </c>
      <c r="H13" s="110" t="n">
        <v>0</v>
      </c>
      <c r="I13" s="72" t="n">
        <v>0</v>
      </c>
      <c r="J13" s="244" t="n">
        <v>105.1</v>
      </c>
    </row>
    <row r="14" ht="12.75" customHeight="1">
      <c r="B14" s="138" t="n"/>
      <c r="C14" s="44" t="n"/>
      <c r="D14" s="44">
        <f>"year "&amp;(AktJahr-1)</f>
        <v/>
      </c>
      <c r="E14" s="245" t="n">
        <v>103.1</v>
      </c>
      <c r="F14" s="113" t="n">
        <v>0</v>
      </c>
      <c r="G14" s="113" t="n">
        <v>0</v>
      </c>
      <c r="H14" s="116" t="n">
        <v>0</v>
      </c>
      <c r="I14" s="113" t="n">
        <v>0</v>
      </c>
      <c r="J14" s="246" t="n">
        <v>103.1</v>
      </c>
    </row>
    <row r="15" ht="12.75" customHeight="1">
      <c r="B15" s="138" t="inlineStr">
        <is>
          <t>DE</t>
        </is>
      </c>
      <c r="C15" s="70" t="inlineStr">
        <is>
          <t>Germany</t>
        </is>
      </c>
      <c r="D15" s="71">
        <f>$D$13</f>
        <v/>
      </c>
      <c r="E15" s="243" t="n">
        <v>105.1</v>
      </c>
      <c r="F15" s="72" t="n">
        <v>0</v>
      </c>
      <c r="G15" s="72" t="n">
        <v>0</v>
      </c>
      <c r="H15" s="110" t="n">
        <v>0</v>
      </c>
      <c r="I15" s="72" t="n">
        <v>0</v>
      </c>
      <c r="J15" s="244" t="n">
        <v>105.1</v>
      </c>
    </row>
    <row r="16" ht="12.75" customHeight="1">
      <c r="B16" s="138" t="n"/>
      <c r="C16" s="44" t="n"/>
      <c r="D16" s="44">
        <f>$D$14</f>
        <v/>
      </c>
      <c r="E16" s="245" t="n">
        <v>103.1</v>
      </c>
      <c r="F16" s="113" t="n">
        <v>0</v>
      </c>
      <c r="G16" s="113" t="n">
        <v>0</v>
      </c>
      <c r="H16" s="116" t="n">
        <v>0</v>
      </c>
      <c r="I16" s="113" t="n">
        <v>0</v>
      </c>
      <c r="J16" s="246" t="n">
        <v>103.1</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