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647825"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Mittelholstein AG</t>
        </is>
      </c>
      <c r="H2" s="4" t="n"/>
      <c r="I2" s="4" t="n"/>
    </row>
    <row r="3" ht="15" customHeight="1">
      <c r="G3" s="5" t="inlineStr">
        <is>
          <t>Röhlingsplatz 1</t>
        </is>
      </c>
      <c r="H3" s="6" t="n"/>
      <c r="I3" s="6" t="n"/>
    </row>
    <row r="4" ht="15" customHeight="1">
      <c r="G4" s="5" t="inlineStr">
        <is>
          <t>24768 Rendsburg</t>
        </is>
      </c>
      <c r="H4" s="6" t="n"/>
      <c r="I4" s="6" t="n"/>
      <c r="J4" s="7" t="n"/>
    </row>
    <row r="5" ht="15" customHeight="1">
      <c r="G5" s="5" t="inlineStr">
        <is>
          <t>Telefon: +49 4331 595-0</t>
        </is>
      </c>
      <c r="H5" s="6" t="n"/>
      <c r="I5" s="6" t="n"/>
      <c r="J5" s="7" t="n"/>
    </row>
    <row r="6" ht="15" customHeight="1">
      <c r="G6" s="5" t="inlineStr">
        <is>
          <t>E-Mail: service@spk-mittelholstein.de</t>
        </is>
      </c>
      <c r="H6" s="6" t="n"/>
      <c r="I6" s="6" t="n"/>
      <c r="J6" s="7" t="n"/>
    </row>
    <row r="7" ht="15" customHeight="1">
      <c r="G7" s="5" t="inlineStr">
        <is>
          <t>Internet: https://www.spk-mittelholstein.de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50</v>
      </c>
      <c r="E21" s="342" t="n">
        <v>35</v>
      </c>
      <c r="F21" s="341" t="n">
        <v>54.46286458</v>
      </c>
      <c r="G21" s="342" t="n">
        <v>34.47736800000001</v>
      </c>
      <c r="H21" s="341" t="n">
        <v>68.06941005</v>
      </c>
      <c r="I21" s="342" t="n">
        <v>28.543433</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71.57754915999999</v>
      </c>
      <c r="E23" s="345" t="n">
        <v>53.441649</v>
      </c>
      <c r="F23" s="344" t="n">
        <v>71.40469395</v>
      </c>
      <c r="G23" s="345" t="n">
        <v>47.955893</v>
      </c>
      <c r="H23" s="344" t="n">
        <v>83.66185678000001</v>
      </c>
      <c r="I23" s="345" t="n">
        <v>40.737881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2.070792029</v>
      </c>
      <c r="E27" s="352" t="n">
        <v>1.41223</v>
      </c>
      <c r="F27" s="351" t="n">
        <v>1.089257292</v>
      </c>
      <c r="G27" s="352" t="n">
        <v>0.689547</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19.506757131</v>
      </c>
      <c r="E29" s="357" t="n">
        <v>17.029419</v>
      </c>
      <c r="F29" s="356" t="n">
        <v>15.852572078</v>
      </c>
      <c r="G29" s="357" t="n">
        <v>12.788977</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0.85675848</v>
      </c>
      <c r="F11" s="39" t="n">
        <v>0</v>
      </c>
      <c r="G11" s="40" t="n">
        <v>0.491307</v>
      </c>
      <c r="I11" s="39" t="n">
        <v>0</v>
      </c>
      <c r="J11" s="40" t="n">
        <v>0</v>
      </c>
    </row>
    <row r="12" ht="12.75" customHeight="1">
      <c r="A12" s="17" t="n">
        <v>0</v>
      </c>
      <c r="B12" s="421" t="inlineStr">
        <is>
          <t>&gt; 0,5 Jahre und &lt;= 1 Jahr</t>
        </is>
      </c>
      <c r="C12" s="422" t="n"/>
      <c r="D12" s="39" t="n">
        <v>0</v>
      </c>
      <c r="E12" s="40" t="n">
        <v>1.00554079</v>
      </c>
      <c r="F12" s="39" t="n">
        <v>0</v>
      </c>
      <c r="G12" s="40" t="n">
        <v>0.8454199999999999</v>
      </c>
      <c r="I12" s="39" t="n">
        <v>0</v>
      </c>
      <c r="J12" s="40" t="n">
        <v>0</v>
      </c>
    </row>
    <row r="13" ht="12.75" customHeight="1">
      <c r="A13" s="17" t="n"/>
      <c r="B13" s="421" t="inlineStr">
        <is>
          <t>&gt; 1 Jahr und &lt;= 1,5 Jahre</t>
        </is>
      </c>
      <c r="C13" s="422" t="n"/>
      <c r="D13" s="39" t="n">
        <v>0</v>
      </c>
      <c r="E13" s="40" t="n">
        <v>0.86079971</v>
      </c>
      <c r="F13" s="39" t="n">
        <v>0</v>
      </c>
      <c r="G13" s="40" t="n">
        <v>0.7293590000000001</v>
      </c>
      <c r="I13" s="39" t="n">
        <v>0</v>
      </c>
      <c r="J13" s="40" t="n">
        <v>0</v>
      </c>
    </row>
    <row r="14" ht="12.75" customHeight="1">
      <c r="A14" s="17" t="n">
        <v>0</v>
      </c>
      <c r="B14" s="421" t="inlineStr">
        <is>
          <t>&gt; 1,5 Jahre und &lt;= 2 Jahre</t>
        </is>
      </c>
      <c r="C14" s="421" t="n"/>
      <c r="D14" s="41" t="n">
        <v>0</v>
      </c>
      <c r="E14" s="206" t="n">
        <v>0.9003214799999999</v>
      </c>
      <c r="F14" s="41" t="n">
        <v>0</v>
      </c>
      <c r="G14" s="206" t="n">
        <v>0.874272</v>
      </c>
      <c r="I14" s="39" t="n">
        <v>0</v>
      </c>
      <c r="J14" s="40" t="n">
        <v>0</v>
      </c>
    </row>
    <row r="15" ht="12.75" customHeight="1">
      <c r="A15" s="17" t="n">
        <v>0</v>
      </c>
      <c r="B15" s="421" t="inlineStr">
        <is>
          <t>&gt; 2 Jahre und &lt;= 3 Jahre</t>
        </is>
      </c>
      <c r="C15" s="421" t="n"/>
      <c r="D15" s="41" t="n">
        <v>5</v>
      </c>
      <c r="E15" s="206" t="n">
        <v>6.41974281</v>
      </c>
      <c r="F15" s="41" t="n">
        <v>0</v>
      </c>
      <c r="G15" s="206" t="n">
        <v>1.415768</v>
      </c>
      <c r="I15" s="39" t="n">
        <v>0</v>
      </c>
      <c r="J15" s="40" t="n">
        <v>0</v>
      </c>
    </row>
    <row r="16" ht="12.75" customHeight="1">
      <c r="A16" s="17" t="n">
        <v>0</v>
      </c>
      <c r="B16" s="421" t="inlineStr">
        <is>
          <t>&gt; 3 Jahre und &lt;= 4 Jahre</t>
        </is>
      </c>
      <c r="C16" s="421" t="n"/>
      <c r="D16" s="41" t="n">
        <v>0</v>
      </c>
      <c r="E16" s="206" t="n">
        <v>4.08082806</v>
      </c>
      <c r="F16" s="41" t="n">
        <v>5</v>
      </c>
      <c r="G16" s="206" t="n">
        <v>3.932784</v>
      </c>
      <c r="I16" s="39" t="n">
        <v>5</v>
      </c>
      <c r="J16" s="40" t="n">
        <v>0</v>
      </c>
    </row>
    <row r="17" ht="12.75" customHeight="1">
      <c r="A17" s="17" t="n">
        <v>0</v>
      </c>
      <c r="B17" s="421" t="inlineStr">
        <is>
          <t>&gt; 4 Jahre und &lt;= 5 Jahre</t>
        </is>
      </c>
      <c r="C17" s="421" t="n"/>
      <c r="D17" s="41" t="n">
        <v>0</v>
      </c>
      <c r="E17" s="206" t="n">
        <v>5.54373128</v>
      </c>
      <c r="F17" s="41" t="n">
        <v>0</v>
      </c>
      <c r="G17" s="206" t="n">
        <v>3.735075</v>
      </c>
      <c r="I17" s="39" t="n">
        <v>0</v>
      </c>
      <c r="J17" s="40" t="n">
        <v>5</v>
      </c>
    </row>
    <row r="18" ht="12.75" customHeight="1">
      <c r="A18" s="17" t="n">
        <v>0</v>
      </c>
      <c r="B18" s="421" t="inlineStr">
        <is>
          <t>&gt; 5 Jahre und &lt;= 10 Jahre</t>
        </is>
      </c>
      <c r="C18" s="422" t="n"/>
      <c r="D18" s="39" t="n">
        <v>30</v>
      </c>
      <c r="E18" s="40" t="n">
        <v>41.10979851</v>
      </c>
      <c r="F18" s="39" t="n">
        <v>30</v>
      </c>
      <c r="G18" s="40" t="n">
        <v>31.289512</v>
      </c>
      <c r="I18" s="39" t="n">
        <v>30</v>
      </c>
      <c r="J18" s="40" t="n">
        <v>5</v>
      </c>
    </row>
    <row r="19" ht="12.75" customHeight="1">
      <c r="A19" s="17" t="n">
        <v>0</v>
      </c>
      <c r="B19" s="421" t="inlineStr">
        <is>
          <t>&gt; 10 Jahre</t>
        </is>
      </c>
      <c r="C19" s="422" t="n"/>
      <c r="D19" s="39" t="n">
        <v>15</v>
      </c>
      <c r="E19" s="40" t="n">
        <v>10.80002804</v>
      </c>
      <c r="F19" s="39" t="n">
        <v>0</v>
      </c>
      <c r="G19" s="40" t="n">
        <v>10.128151</v>
      </c>
      <c r="I19" s="39" t="n">
        <v>15</v>
      </c>
      <c r="J19" s="40" t="n">
        <v>25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56.59491334</v>
      </c>
      <c r="E9" s="47" t="n">
        <v>43.45438</v>
      </c>
    </row>
    <row r="10" ht="12.75" customHeight="1">
      <c r="A10" s="17" t="n">
        <v>0</v>
      </c>
      <c r="B10" s="48" t="inlineStr">
        <is>
          <t>Mehr als 300 Tsd. € bis einschließlich 1 Mio. €</t>
        </is>
      </c>
      <c r="C10" s="48" t="n"/>
      <c r="D10" s="39" t="n">
        <v>9.80542672</v>
      </c>
      <c r="E10" s="47" t="n">
        <v>6.866194999999999</v>
      </c>
    </row>
    <row r="11" ht="12.75" customHeight="1">
      <c r="A11" s="17" t="n"/>
      <c r="B11" s="48" t="inlineStr">
        <is>
          <t>Mehr als 1 Mio. € bis einschließlich 10 Mio. €</t>
        </is>
      </c>
      <c r="C11" s="48" t="n"/>
      <c r="D11" s="39" t="n">
        <v>2.1772091</v>
      </c>
      <c r="E11" s="47" t="n">
        <v>1.121074</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6.00367424</v>
      </c>
      <c r="H16" s="76" t="n">
        <v>42.81310665</v>
      </c>
      <c r="I16" s="76" t="n">
        <v>12.91490358</v>
      </c>
      <c r="J16" s="76" t="n">
        <v>0</v>
      </c>
      <c r="K16" s="76" t="n">
        <v>0</v>
      </c>
      <c r="L16" s="76">
        <f>SUM(M16:R16)</f>
        <v/>
      </c>
      <c r="M16" s="76" t="n">
        <v>1.4322</v>
      </c>
      <c r="N16" s="76" t="n">
        <v>0.081</v>
      </c>
      <c r="O16" s="76" t="n">
        <v>0.99222433</v>
      </c>
      <c r="P16" s="76" t="n">
        <v>4.28122378</v>
      </c>
      <c r="Q16" s="76" t="n">
        <v>0</v>
      </c>
      <c r="R16" s="76" t="n">
        <v>0.05921658</v>
      </c>
      <c r="S16" s="77" t="n">
        <v>0</v>
      </c>
      <c r="T16" s="255" t="n">
        <v>0</v>
      </c>
    </row>
    <row r="17" ht="12.75" customHeight="1">
      <c r="C17" s="72" t="n"/>
      <c r="D17" s="243">
        <f>"Jahr "&amp;(AktJahr-1)</f>
        <v/>
      </c>
      <c r="E17" s="256">
        <f>F17+L17</f>
        <v/>
      </c>
      <c r="F17" s="78">
        <f>SUM(G17:K17)</f>
        <v/>
      </c>
      <c r="G17" s="78" t="n">
        <v>4.121988</v>
      </c>
      <c r="H17" s="78" t="n">
        <v>34.128926</v>
      </c>
      <c r="I17" s="78" t="n">
        <v>7.704353</v>
      </c>
      <c r="J17" s="78" t="n">
        <v>0</v>
      </c>
      <c r="K17" s="78" t="n">
        <v>0</v>
      </c>
      <c r="L17" s="78">
        <f>SUM(M17:R17)</f>
        <v/>
      </c>
      <c r="M17" s="78" t="n">
        <v>0.4812</v>
      </c>
      <c r="N17" s="78" t="n">
        <v>0</v>
      </c>
      <c r="O17" s="78" t="n">
        <v>0.3792</v>
      </c>
      <c r="P17" s="78" t="n">
        <v>4.559354999999999</v>
      </c>
      <c r="Q17" s="78" t="n">
        <v>0</v>
      </c>
      <c r="R17" s="78" t="n">
        <v>0.06662699999999999</v>
      </c>
      <c r="S17" s="79" t="n">
        <v>0</v>
      </c>
      <c r="T17" s="257" t="n">
        <v>0</v>
      </c>
    </row>
    <row r="18" ht="12.75" customHeight="1">
      <c r="B18" s="13" t="inlineStr">
        <is>
          <t>DE</t>
        </is>
      </c>
      <c r="C18" s="74" t="inlineStr">
        <is>
          <t>Deutschland</t>
        </is>
      </c>
      <c r="D18" s="242">
        <f>$D$16</f>
        <v/>
      </c>
      <c r="E18" s="254">
        <f>F18+L18</f>
        <v/>
      </c>
      <c r="F18" s="76">
        <f>SUM(G18:K18)</f>
        <v/>
      </c>
      <c r="G18" s="76" t="n">
        <v>6.00367424</v>
      </c>
      <c r="H18" s="76" t="n">
        <v>42.81310665</v>
      </c>
      <c r="I18" s="76" t="n">
        <v>12.91490358</v>
      </c>
      <c r="J18" s="76" t="n">
        <v>0</v>
      </c>
      <c r="K18" s="76" t="n">
        <v>0</v>
      </c>
      <c r="L18" s="76">
        <f>SUM(M18:R18)</f>
        <v/>
      </c>
      <c r="M18" s="76" t="n">
        <v>1.4322</v>
      </c>
      <c r="N18" s="76" t="n">
        <v>0.081</v>
      </c>
      <c r="O18" s="76" t="n">
        <v>0.99222433</v>
      </c>
      <c r="P18" s="76" t="n">
        <v>4.28122378</v>
      </c>
      <c r="Q18" s="76" t="n">
        <v>0</v>
      </c>
      <c r="R18" s="76" t="n">
        <v>0.05921658</v>
      </c>
      <c r="S18" s="77" t="n">
        <v>0</v>
      </c>
      <c r="T18" s="255" t="n">
        <v>0</v>
      </c>
    </row>
    <row r="19" ht="12.75" customHeight="1">
      <c r="C19" s="72" t="n"/>
      <c r="D19" s="243">
        <f>$D$17</f>
        <v/>
      </c>
      <c r="E19" s="256">
        <f>F19+L19</f>
        <v/>
      </c>
      <c r="F19" s="78">
        <f>SUM(G19:K19)</f>
        <v/>
      </c>
      <c r="G19" s="78" t="n">
        <v>4.121988</v>
      </c>
      <c r="H19" s="78" t="n">
        <v>34.128926</v>
      </c>
      <c r="I19" s="78" t="n">
        <v>7.704353</v>
      </c>
      <c r="J19" s="78" t="n">
        <v>0</v>
      </c>
      <c r="K19" s="78" t="n">
        <v>0</v>
      </c>
      <c r="L19" s="78">
        <f>SUM(M19:R19)</f>
        <v/>
      </c>
      <c r="M19" s="78" t="n">
        <v>0.4812</v>
      </c>
      <c r="N19" s="78" t="n">
        <v>0</v>
      </c>
      <c r="O19" s="78" t="n">
        <v>0.3792</v>
      </c>
      <c r="P19" s="78" t="n">
        <v>4.559354999999999</v>
      </c>
      <c r="Q19" s="78" t="n">
        <v>0</v>
      </c>
      <c r="R19" s="78" t="n">
        <v>0.06662699999999999</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v>
      </c>
      <c r="F13" s="76" t="n">
        <v>0</v>
      </c>
      <c r="G13" s="76" t="n">
        <v>0</v>
      </c>
      <c r="H13" s="115" t="n">
        <v>0</v>
      </c>
      <c r="I13" s="76" t="n">
        <v>0</v>
      </c>
      <c r="J13" s="255" t="n">
        <v>3</v>
      </c>
    </row>
    <row r="14" ht="12.75" customHeight="1">
      <c r="B14" s="145" t="n"/>
      <c r="C14" s="48" t="n"/>
      <c r="D14" s="48">
        <f>"Jahr "&amp;(AktJahr-1)</f>
        <v/>
      </c>
      <c r="E14" s="313" t="n">
        <v>2</v>
      </c>
      <c r="F14" s="118" t="n">
        <v>0</v>
      </c>
      <c r="G14" s="118" t="n">
        <v>0</v>
      </c>
      <c r="H14" s="121" t="n">
        <v>0</v>
      </c>
      <c r="I14" s="118" t="n">
        <v>0</v>
      </c>
      <c r="J14" s="275" t="n">
        <v>2</v>
      </c>
    </row>
    <row r="15" ht="12.75" customHeight="1">
      <c r="B15" s="145" t="inlineStr">
        <is>
          <t>DE</t>
        </is>
      </c>
      <c r="C15" s="74" t="inlineStr">
        <is>
          <t>Deutschland</t>
        </is>
      </c>
      <c r="D15" s="75">
        <f>$D$13</f>
        <v/>
      </c>
      <c r="E15" s="254" t="n">
        <v>3</v>
      </c>
      <c r="F15" s="76" t="n">
        <v>0</v>
      </c>
      <c r="G15" s="76" t="n">
        <v>0</v>
      </c>
      <c r="H15" s="115" t="n">
        <v>0</v>
      </c>
      <c r="I15" s="76" t="n">
        <v>0</v>
      </c>
      <c r="J15" s="255" t="n">
        <v>3</v>
      </c>
    </row>
    <row r="16" ht="12.75" customHeight="1">
      <c r="B16" s="145" t="n"/>
      <c r="C16" s="48" t="n"/>
      <c r="D16" s="48">
        <f>$D$14</f>
        <v/>
      </c>
      <c r="E16" s="313" t="n">
        <v>2</v>
      </c>
      <c r="F16" s="118" t="n">
        <v>0</v>
      </c>
      <c r="G16" s="118" t="n">
        <v>0</v>
      </c>
      <c r="H16" s="121" t="n">
        <v>0</v>
      </c>
      <c r="I16" s="118" t="n">
        <v>0</v>
      </c>
      <c r="J16" s="275" t="n">
        <v>2</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50</v>
      </c>
      <c r="E9" s="212" t="n">
        <v>35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71.57754915999999</v>
      </c>
      <c r="E12" s="198" t="n">
        <v>53.441649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3.53</v>
      </c>
      <c r="E30" s="201" t="n">
        <v>2.89</v>
      </c>
    </row>
    <row r="31" ht="21" customHeight="1">
      <c r="B31" s="163" t="inlineStr">
        <is>
          <t xml:space="preserve">durchschnittlicher gewichteter Beleihungsauslauf
§ 28 Abs. 2 Nr. 3  </t>
        </is>
      </c>
      <c r="C31" s="162" t="inlineStr">
        <is>
          <t>%</t>
        </is>
      </c>
      <c r="D31" s="161" t="n">
        <v>56.507689</v>
      </c>
      <c r="E31" s="201" t="n">
        <v>56.58</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3.03346844</v>
      </c>
      <c r="E37" s="204" t="n">
        <v>1.948524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MHO</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Mittelholstein AG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