
<file path=[Content_Types].xml><?xml version="1.0" encoding="utf-8"?>
<Types xmlns="http://schemas.openxmlformats.org/package/2006/content-types">
  <Default Extension="rels" ContentType="application/vnd.openxmlformats-package.relationships+xml"/>
  <Default Extension="xml" ContentType="application/xml"/>
  <Default Extension="png" ContentType="image/png"/>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codeName="DieseArbeitsmappe"/>
  <bookViews>
    <workbookView visibility="visible" minimized="0" showHorizontalScroll="1" showVerticalScroll="1" showSheetTabs="1" xWindow="-23250" yWindow="930" windowWidth="20775" windowHeight="14715" tabRatio="563" firstSheet="0" activeTab="0" autoFilterDateGrouping="1"/>
  </bookViews>
  <sheets>
    <sheet xmlns:r="http://schemas.openxmlformats.org/officeDocument/2006/relationships" name="StTai" sheetId="1" state="visible" r:id="rId1"/>
    <sheet xmlns:r="http://schemas.openxmlformats.org/officeDocument/2006/relationships" name="StTal" sheetId="2" state="visible" r:id="rId2"/>
    <sheet xmlns:r="http://schemas.openxmlformats.org/officeDocument/2006/relationships" name="StTag" sheetId="3" state="visible" r:id="rId3"/>
    <sheet xmlns:r="http://schemas.openxmlformats.org/officeDocument/2006/relationships" name="StTdh" sheetId="4" state="visible" r:id="rId4"/>
    <sheet xmlns:r="http://schemas.openxmlformats.org/officeDocument/2006/relationships" name="StTdo" sheetId="5" state="visible" r:id="rId5"/>
    <sheet xmlns:r="http://schemas.openxmlformats.org/officeDocument/2006/relationships" name="StTdoR" sheetId="6" state="visible" r:id="rId6"/>
    <sheet xmlns:r="http://schemas.openxmlformats.org/officeDocument/2006/relationships" name="StTds" sheetId="7" state="visible" r:id="rId7"/>
    <sheet xmlns:r="http://schemas.openxmlformats.org/officeDocument/2006/relationships" name="StTdf" sheetId="8" state="visible" r:id="rId8"/>
    <sheet xmlns:r="http://schemas.openxmlformats.org/officeDocument/2006/relationships" name="StTwh" sheetId="9" state="visible" r:id="rId9"/>
    <sheet xmlns:r="http://schemas.openxmlformats.org/officeDocument/2006/relationships" name="StTwo" sheetId="10" state="visible" r:id="rId10"/>
    <sheet xmlns:r="http://schemas.openxmlformats.org/officeDocument/2006/relationships" name="StTws" sheetId="11" state="visible" r:id="rId11"/>
    <sheet xmlns:r="http://schemas.openxmlformats.org/officeDocument/2006/relationships" name="StTwf" sheetId="12" state="visible" r:id="rId12"/>
    <sheet xmlns:r="http://schemas.openxmlformats.org/officeDocument/2006/relationships" name="StTkh" sheetId="13" state="visible" r:id="rId13"/>
    <sheet xmlns:r="http://schemas.openxmlformats.org/officeDocument/2006/relationships" name="StTko" sheetId="14" state="visible" r:id="rId14"/>
    <sheet xmlns:r="http://schemas.openxmlformats.org/officeDocument/2006/relationships" name="StTks" sheetId="15" state="visible" r:id="rId15"/>
    <sheet xmlns:r="http://schemas.openxmlformats.org/officeDocument/2006/relationships" name="StTkf" sheetId="16" state="visible" r:id="rId16"/>
    <sheet xmlns:r="http://schemas.openxmlformats.org/officeDocument/2006/relationships" name="StTis" sheetId="17" state="visible" r:id="rId17"/>
    <sheet xmlns:r="http://schemas.openxmlformats.org/officeDocument/2006/relationships" name="Rechtlicher Hinweis" sheetId="18" state="visible" r:id="rId18"/>
    <sheet xmlns:r="http://schemas.openxmlformats.org/officeDocument/2006/relationships" name="Steuertabelle" sheetId="19" state="hidden" r:id="rId19"/>
  </sheets>
  <definedNames>
    <definedName name="AktJahr">Steuertabelle!$C$4</definedName>
    <definedName name="AktJahrMonat">Steuertabelle!$I$9</definedName>
    <definedName name="AktMonat">Steuertabelle!$C$5</definedName>
    <definedName name="AktQuartal">Steuertabelle!$F$12</definedName>
    <definedName name="AktQuartKurz">Steuertabelle!$F$14</definedName>
    <definedName name="AusfInstitut">Steuertabelle!$C$13</definedName>
    <definedName name="AuswertBasis">Steuertabelle!$F$7</definedName>
    <definedName name="CsvDateiName">Steuertabelle!$C$23</definedName>
    <definedName name="Datenart">Steuertabelle!$C$6</definedName>
    <definedName name="Einheit_Waehrung">Steuertabelle!$F$11</definedName>
    <definedName name="EndeBehOk">Steuertabelle!$I$7</definedName>
    <definedName name="ErstDatum">Steuertabelle!$C$3</definedName>
    <definedName name="ErstelltAm">Steuertabelle!$F$5</definedName>
    <definedName name="Excel_BuiltIn_Print_Titles" localSheetId="7">StTdf!$8:$11</definedName>
    <definedName name="Excel_BuiltIn_Print_Titles" localSheetId="3">StTdh!$9:$15</definedName>
    <definedName name="Excel_BuiltIn_Print_Titles" localSheetId="4">StTdo!$8:$11</definedName>
    <definedName name="Excel_BuiltIn_Print_Titles" localSheetId="5">StTdoR!$8:$11</definedName>
    <definedName name="Excel_BuiltIn_Print_Titles" localSheetId="6">StTds!$8:$11</definedName>
    <definedName name="Excel_BuiltIn_Print_Titles" localSheetId="11">StTwf!$7:$12</definedName>
    <definedName name="Excel_BuiltIn_Print_Titles" localSheetId="8">StTwh!$7:$12</definedName>
    <definedName name="Excel_BuiltIn_Print_Titles" localSheetId="9">StTwo!$7:$12</definedName>
    <definedName name="Excel_BuiltIn_Print_Titles" localSheetId="10">StTws!$7:$12</definedName>
    <definedName name="FnRwbBerF">Steuertabelle!$F$18</definedName>
    <definedName name="FnRwbBerH">Steuertabelle!$F$15</definedName>
    <definedName name="FnRwbBerO">Steuertabelle!$F$16</definedName>
    <definedName name="FnRwbBerS">Steuertabelle!$F$17</definedName>
    <definedName name="Institut">Steuertabelle!$C$7</definedName>
    <definedName name="InstitutsBez">Steuertabelle!$C$8</definedName>
    <definedName name="KomprimOk">Steuertabelle!$I$8</definedName>
    <definedName name="KzKomprimierung">Steuertabelle!$C$17</definedName>
    <definedName name="KzMitBuLand">Steuertabelle!$C$18</definedName>
    <definedName name="KzRbwBerF">Steuertabelle!$C$22</definedName>
    <definedName name="KzRbwBerH">Steuertabelle!$C$19</definedName>
    <definedName name="KzRbwBerO">Steuertabelle!$C$20</definedName>
    <definedName name="KzRbwBerS">Steuertabelle!$C$21</definedName>
    <definedName name="Leer">Steuertabelle!$F$6</definedName>
    <definedName name="MapArt">Steuertabelle!$I$6</definedName>
    <definedName name="MapVersDat">Steuertabelle!$I$4</definedName>
    <definedName name="MapVersNr">Steuertabelle!$I$5</definedName>
    <definedName name="NotizOhneInstitute">Steuertabelle!$I$7</definedName>
    <definedName name="ProgVersDat">Steuertabelle!$C$12</definedName>
    <definedName name="ProgVersNr">Steuertabelle!$C$11</definedName>
    <definedName name="RelevInstitute">Steuertabelle!$C$24</definedName>
    <definedName name="SdDezStellen">Steuertabelle!$C$16</definedName>
    <definedName name="StatistikBez">Steuertabelle!$F$4</definedName>
    <definedName name="StatistikNr">Steuertabelle!$F$3</definedName>
    <definedName name="Stichtag">Steuertabelle!$F$9</definedName>
    <definedName name="TagFussnoteH">StTag!$B$53</definedName>
    <definedName name="TagFussnoteO">StTag!$B$52</definedName>
    <definedName name="TagWertBerF">StTag!$D$45:$E$47</definedName>
    <definedName name="TagWertBerH">StTag!$D$9:$E$12</definedName>
    <definedName name="TagWertBerS">StTag!$D$33:$E$35</definedName>
    <definedName name="TaiBerAdresse">StTai!$G$2:$I$8</definedName>
    <definedName name="TaiBerLogo">StTai!$B$2</definedName>
    <definedName name="TaiFussnote">StTai!$B$84</definedName>
    <definedName name="TaiFussNoteF">StTai!$B$81</definedName>
    <definedName name="TaiFussNoteH">StTai!#REF!</definedName>
    <definedName name="TaiFussNoteO">StTai!$B$49</definedName>
    <definedName name="TaiFussNoteS">StTai!$B$65</definedName>
    <definedName name="TaiUebRbw1">StTai!$H$19</definedName>
    <definedName name="TaiUebRbw2">StTai!$H$35</definedName>
    <definedName name="TaiUebRbw3">StTai!$H$51</definedName>
    <definedName name="TaiUebRbw4">StTai!$H$67</definedName>
    <definedName name="TaiWertBerF">StTai!$D$69:$I$72</definedName>
    <definedName name="TaiWertBerH">StTai!$D$21:$I$24</definedName>
    <definedName name="TaiWertBerO">StTai!$D$37:$I$40</definedName>
    <definedName name="TaiWertBerS">StTai!$D$53:$I$56</definedName>
    <definedName name="TalFussnote">StTal!$B$69</definedName>
    <definedName name="TalWertBerF">StTal!$D$50:$G$58</definedName>
    <definedName name="TalWertBerH">StTal!$D$11:$J$19</definedName>
    <definedName name="TalWertBerO">StTal!$D$24:$G$32</definedName>
    <definedName name="TalWertBerS">StTal!$D$37:$G$45</definedName>
    <definedName name="TdfBerGesamt">StTdf!$C$12:$G$13</definedName>
    <definedName name="TdfBerStaaten">StTdf!$B$12:$C$433</definedName>
    <definedName name="TdfBerWerte">StTdf!$E$12:$G$433</definedName>
    <definedName name="TdfUebSumme">StTdf!$E$9</definedName>
    <definedName name="TdfWertBer">StTdf!$E$12:$G$433</definedName>
    <definedName name="TdhBerGesamt">StTdh!$C$16:$T$17</definedName>
    <definedName name="TdhBerStaaten">StTdh!$B$16:$C$93</definedName>
    <definedName name="TdhFussnote">StTdh!$C$94</definedName>
    <definedName name="TdhUebInsgesamt">StTdh!$E$11</definedName>
    <definedName name="TdhWertBerG">StTdh!$M$16:$R$93</definedName>
    <definedName name="TdhWertBerR">StTdh!$S$16:$T$93</definedName>
    <definedName name="TdhWertBerW">StTdh!$G$16:$K$93</definedName>
    <definedName name="TdoBerGesamt">StTdo!$C$12:$X$13</definedName>
    <definedName name="TdoBerStaaten">StTdo!$B$12:$C$89</definedName>
    <definedName name="TdoFussnoteA" localSheetId="4">StTdo!$C$92</definedName>
    <definedName name="TdoFussnoteG" localSheetId="4">StTdo!$C$91</definedName>
    <definedName name="TdoFussnoteR" localSheetId="4">StTdo!$C$90</definedName>
    <definedName name="TdoUebSumDw">StTdo!$E$9</definedName>
    <definedName name="TdoUebSumLf">StTdo!$T$9</definedName>
    <definedName name="TdoUebSumRl">StTdo!$O$9</definedName>
    <definedName name="TdoWertBerD">StTdo!$G$12:$J$89</definedName>
    <definedName name="TdoWertBerG" localSheetId="11">StTdo!$A$1:$L$12</definedName>
    <definedName name="TdoWertBerG" localSheetId="8">StTdo!$A$1:$L$12</definedName>
    <definedName name="TdoWertBerG" localSheetId="9">StTdo!$A$1:$L$12</definedName>
    <definedName name="TdoWertBerG" localSheetId="10">StTdo!$A$1:$L$12</definedName>
    <definedName name="TdoWertBerG">StTdo!$A$1:$L$12</definedName>
    <definedName name="TdoWertBerL">StTdo!$U$12:$X$89</definedName>
    <definedName name="TdoWertBerR">StTdo!$P$12:$S$89</definedName>
    <definedName name="TdsBerGesamt">StTds!$C$12:$I$13</definedName>
    <definedName name="TdsBerStaaten">StTds!$B$12:$C$433</definedName>
    <definedName name="TdsBerWerte">StTds!$F$12:$I$433</definedName>
    <definedName name="TdsUebSumme">StTds!$E$9</definedName>
    <definedName name="TdsWertBer">StTds!$F$12:$I$433</definedName>
    <definedName name="TkBerFlu" localSheetId="15">StTkf!$B$7:$E$30</definedName>
    <definedName name="TkBerFlu" localSheetId="12">StTko!#REF!</definedName>
    <definedName name="TkBerFlu" localSheetId="13">StTko!#REF!</definedName>
    <definedName name="TkBerFlu" localSheetId="14">StTks!#REF!</definedName>
    <definedName name="TkBerFlu">#REF!</definedName>
    <definedName name="TkBerHyp" localSheetId="15">StTkf!#REF!</definedName>
    <definedName name="TkBerHyp" localSheetId="12">StTkh!$B$7:$E$38</definedName>
    <definedName name="TkBerHyp" localSheetId="13">StTko!#REF!</definedName>
    <definedName name="TkBerHyp" localSheetId="14">StTks!#REF!</definedName>
    <definedName name="TkBerHyp">#REF!</definedName>
    <definedName name="TkBerOef" localSheetId="15">StTkf!#REF!</definedName>
    <definedName name="TkBerOef" localSheetId="12">StTko!$B$7:$E$33</definedName>
    <definedName name="TkBerOef" localSheetId="13">StTko!#REF!</definedName>
    <definedName name="TkBerOef" localSheetId="14">StTks!#REF!</definedName>
    <definedName name="TkBerOef">#REF!</definedName>
    <definedName name="TkBerSch" localSheetId="15">StTkf!#REF!</definedName>
    <definedName name="TkBerSch" localSheetId="12">StTko!#REF!</definedName>
    <definedName name="TkBerSch" localSheetId="13">StTko!#REF!</definedName>
    <definedName name="TkBerSch" localSheetId="14">StTks!#REF!</definedName>
    <definedName name="TkBerSch">#REF!</definedName>
    <definedName name="TkFussnote" localSheetId="15">StTkf!$B$31</definedName>
    <definedName name="TkFussnote" localSheetId="12">StTko!#REF!</definedName>
    <definedName name="TkFussnote" localSheetId="13">StTko!#REF!</definedName>
    <definedName name="TkFussnote" localSheetId="14">StTks!#REF!</definedName>
    <definedName name="TkFussnote">#REF!</definedName>
    <definedName name="TvDatenart">Steuertabelle!$C$15</definedName>
    <definedName name="TvInstArt">Steuertabelle!$C$14</definedName>
    <definedName name="TvInstitute">Steuertabelle!$F$8</definedName>
    <definedName name="TwBerStaaten" localSheetId="11">StTwf!$B$13:$C$90</definedName>
    <definedName name="TwBerStaaten" localSheetId="8">StTwh!$B$13:$C$90</definedName>
    <definedName name="TwBerStaaten" localSheetId="9">StTwo!$B$13:$C$90</definedName>
    <definedName name="TwBerStaaten" localSheetId="10">StTws!$B$13:$C$90</definedName>
    <definedName name="TwBerStaaten">#REF!</definedName>
    <definedName name="TwFussnote" localSheetId="11">StTwf!$C$91</definedName>
    <definedName name="TwFussnote" localSheetId="8">StTwh!$C$91</definedName>
    <definedName name="TwFussnote" localSheetId="9">StTwo!$C$91</definedName>
    <definedName name="TwFussnote" localSheetId="10">StTws!$C$91</definedName>
    <definedName name="TwFussnote">#REF!</definedName>
    <definedName name="UebInstitutQuartal">Steuertabelle!$F$13</definedName>
    <definedName name="Version">Steuertabelle!$F$10</definedName>
    <definedName name="WaehrEinheit">Steuertabelle!$C$10</definedName>
    <definedName name="Waehrung">Steuertabelle!$C$9</definedName>
    <definedName name="WaehrungM">Steuertabelle!$C$9</definedName>
    <definedName name="WaehrungT">Steuertabelle!$C$10</definedName>
    <definedName name="_xlnm.Print_Area" localSheetId="0">'StTai'!$B$2:$I$86</definedName>
    <definedName name="_xlnm.Print_Area" localSheetId="1">'StTal'!$B$2:$J$70</definedName>
    <definedName name="_xlnm.Print_Area" localSheetId="2">'StTag'!$B$2:$E$53</definedName>
    <definedName name="_xlnm.Print_Titles" localSheetId="3">'StTdh'!$9:$15</definedName>
    <definedName name="_xlnm.Print_Titles" localSheetId="4">'StTdo'!$8:$11</definedName>
    <definedName name="_xlnm.Print_Titles" localSheetId="5">'StTdoR'!$8:$11</definedName>
    <definedName name="_xlnm.Print_Titles" localSheetId="6">'StTds'!$8:$11</definedName>
    <definedName name="_xlnm.Print_Titles" localSheetId="7">'StTdf'!$8:$11</definedName>
    <definedName name="_xlnm.Print_Titles" localSheetId="8">'StTwh'!$7:$12</definedName>
    <definedName name="_xlnm.Print_Titles" localSheetId="9">'StTwo'!$7:$12</definedName>
    <definedName name="_xlnm.Print_Titles" localSheetId="10">'StTws'!$7:$12</definedName>
    <definedName name="_xlnm.Print_Titles" localSheetId="11">'StTwf'!$7:$12</definedName>
    <definedName name="_xlnm.Print_Area" localSheetId="18">'Steuertabelle'!$A$1:$A$1</definedName>
  </definedNames>
  <calcPr calcId="191029" fullCalcOnLoad="1"/>
</workbook>
</file>

<file path=xl/styles.xml><?xml version="1.0" encoding="utf-8"?>
<styleSheet xmlns="http://schemas.openxmlformats.org/spreadsheetml/2006/main">
  <numFmts count="4">
    <numFmt numFmtId="164" formatCode="#,##0.0"/>
    <numFmt numFmtId="165" formatCode="#,##0.0\ ;\-#,##0.0\ ;&quot;-     &quot;"/>
    <numFmt numFmtId="166" formatCode="m/d/yyyy"/>
    <numFmt numFmtId="167" formatCode="#,##0\ ;\-#,##0\ ;&quot;-     &quot;"/>
  </numFmts>
  <fonts count="52">
    <font>
      <name val="Arial"/>
      <charset val="1"/>
      <family val="2"/>
      <sz val="10"/>
    </font>
    <font>
      <name val="Arial"/>
      <charset val="1"/>
      <family val="2"/>
      <color rgb="FFC0C0C0"/>
      <sz val="10"/>
    </font>
    <font>
      <name val="Arial"/>
      <charset val="1"/>
      <family val="2"/>
      <color rgb="FFEAEAEA"/>
      <sz val="10"/>
    </font>
    <font>
      <name val="Verdana"/>
      <charset val="1"/>
      <family val="2"/>
      <b val="1"/>
      <sz val="8"/>
    </font>
    <font>
      <name val="Arial"/>
      <charset val="1"/>
      <family val="2"/>
      <b val="1"/>
      <sz val="8"/>
    </font>
    <font>
      <name val="Verdana"/>
      <charset val="1"/>
      <family val="2"/>
      <sz val="8"/>
    </font>
    <font>
      <name val="Arial"/>
      <charset val="1"/>
      <family val="2"/>
      <sz val="8"/>
    </font>
    <font>
      <name val="Arial"/>
      <charset val="1"/>
      <family val="2"/>
      <b val="1"/>
      <sz val="10"/>
    </font>
    <font>
      <name val="Arial"/>
      <charset val="1"/>
      <family val="2"/>
      <color rgb="FFC0C0C0"/>
      <sz val="12"/>
    </font>
    <font>
      <name val="Arial"/>
      <charset val="1"/>
      <family val="2"/>
      <sz val="12"/>
    </font>
    <font>
      <name val="Arial"/>
      <charset val="1"/>
      <family val="2"/>
      <sz val="9"/>
    </font>
    <font>
      <name val="Arial"/>
      <charset val="1"/>
      <family val="2"/>
      <b val="1"/>
      <sz val="12"/>
    </font>
    <font>
      <name val="Verdana"/>
      <charset val="1"/>
      <family val="2"/>
      <sz val="9"/>
    </font>
    <font>
      <name val="Verdana"/>
      <charset val="1"/>
      <family val="2"/>
      <b val="1"/>
      <color rgb="FF800000"/>
      <sz val="8"/>
    </font>
    <font>
      <name val="Verdana"/>
      <charset val="1"/>
      <family val="2"/>
      <color rgb="FFC0C0C0"/>
      <sz val="7"/>
    </font>
    <font>
      <name val="Verdana"/>
      <charset val="1"/>
      <family val="2"/>
      <b val="1"/>
      <color rgb="FF333333"/>
      <sz val="7"/>
    </font>
    <font>
      <name val="Verdana"/>
      <charset val="1"/>
      <family val="2"/>
      <b val="1"/>
      <color rgb="FFFFFFFF"/>
      <sz val="8"/>
    </font>
    <font>
      <name val="Arial"/>
      <charset val="1"/>
      <family val="2"/>
      <color rgb="FFFFFFFF"/>
      <sz val="7"/>
    </font>
    <font>
      <name val="Verdana"/>
      <charset val="1"/>
      <family val="2"/>
      <b val="1"/>
      <sz val="7"/>
    </font>
    <font>
      <name val="Verdana"/>
      <charset val="1"/>
      <family val="2"/>
      <sz val="7"/>
    </font>
    <font>
      <name val="Verdana"/>
      <charset val="1"/>
      <family val="2"/>
      <color rgb="FF333333"/>
      <sz val="8"/>
    </font>
    <font>
      <name val="Verdana"/>
      <charset val="1"/>
      <family val="2"/>
      <b val="1"/>
      <color rgb="FFFFFFFF"/>
      <sz val="7"/>
    </font>
    <font>
      <name val="Verdana"/>
      <charset val="1"/>
      <family val="2"/>
      <b val="1"/>
      <color rgb="FF800000"/>
      <sz val="7"/>
    </font>
    <font>
      <name val="Verdana"/>
      <charset val="1"/>
      <family val="2"/>
      <b val="1"/>
      <color rgb="FF800000"/>
      <sz val="9"/>
    </font>
    <font>
      <name val="Verdana"/>
      <charset val="1"/>
      <family val="2"/>
      <color rgb="FFFFFFFF"/>
      <sz val="7"/>
    </font>
    <font>
      <name val="Verdana"/>
      <charset val="1"/>
      <family val="2"/>
      <color rgb="FFDDDDDD"/>
      <sz val="7"/>
    </font>
    <font>
      <name val="Verdana"/>
      <charset val="1"/>
      <family val="2"/>
      <b val="1"/>
      <sz val="12"/>
    </font>
    <font>
      <name val="Arial"/>
      <charset val="1"/>
      <family val="2"/>
      <color rgb="FF969696"/>
      <sz val="7"/>
    </font>
    <font>
      <name val="Arial"/>
      <charset val="1"/>
      <family val="2"/>
      <color rgb="FF339966"/>
      <sz val="10"/>
      <u val="single"/>
    </font>
    <font>
      <name val="Arial"/>
      <charset val="1"/>
      <family val="2"/>
      <sz val="10"/>
      <u val="single"/>
    </font>
    <font>
      <name val="Arial"/>
      <charset val="1"/>
      <family val="2"/>
      <sz val="11"/>
      <u val="single"/>
    </font>
    <font>
      <name val="Arial"/>
      <charset val="1"/>
      <family val="2"/>
      <color rgb="FF339966"/>
      <sz val="10"/>
    </font>
    <font>
      <name val="Arial"/>
      <charset val="1"/>
      <family val="2"/>
      <sz val="11"/>
    </font>
    <font>
      <name val="Verdana"/>
      <family val="2"/>
      <color theme="1"/>
      <sz val="7"/>
    </font>
    <font>
      <name val="Verdana"/>
      <family val="2"/>
      <sz val="7"/>
    </font>
    <font>
      <name val="Arial"/>
      <charset val="1"/>
      <family val="2"/>
      <color theme="1"/>
      <sz val="10"/>
    </font>
    <font>
      <name val="Verdana"/>
      <charset val="1"/>
      <family val="2"/>
      <color theme="1"/>
      <sz val="7"/>
    </font>
    <font>
      <name val="Verdana"/>
      <family val="2"/>
      <sz val="8"/>
    </font>
    <font>
      <name val="Arial"/>
      <family val="2"/>
      <b val="1"/>
      <sz val="10"/>
    </font>
    <font>
      <name val="Arial"/>
      <family val="2"/>
      <b val="1"/>
      <color rgb="FFFF0000"/>
      <sz val="10"/>
    </font>
    <font>
      <name val="Arial"/>
      <charset val="1"/>
      <family val="2"/>
      <sz val="10"/>
    </font>
    <font>
      <name val="Verdana"/>
      <family val="2"/>
      <b val="1"/>
      <sz val="7"/>
    </font>
    <font>
      <name val="Verdana"/>
      <charset val="1"/>
      <family val="2"/>
      <b val="1"/>
      <color rgb="FFFF0000"/>
      <sz val="8"/>
    </font>
    <font>
      <name val="Verdana"/>
      <charset val="1"/>
      <family val="2"/>
      <color rgb="FFFF0000"/>
      <sz val="7"/>
    </font>
    <font>
      <name val="Arial"/>
      <charset val="1"/>
      <family val="2"/>
      <color rgb="FFFF0000"/>
      <sz val="10"/>
    </font>
    <font>
      <name val="Verdana"/>
      <charset val="1"/>
      <family val="2"/>
      <color rgb="FFFF0000"/>
      <sz val="8"/>
    </font>
    <font>
      <name val="Verdana"/>
      <charset val="1"/>
      <family val="2"/>
      <b val="1"/>
      <color theme="1"/>
      <sz val="7"/>
    </font>
    <font>
      <name val="Verdana"/>
      <charset val="1"/>
      <family val="2"/>
      <b val="1"/>
      <color rgb="FFFF0000"/>
      <sz val="9"/>
    </font>
    <font>
      <name val="Verdana"/>
      <charset val="1"/>
      <family val="2"/>
      <b val="1"/>
      <color rgb="FFFF0000"/>
      <sz val="7"/>
    </font>
    <font>
      <name val="Arial"/>
      <charset val="1"/>
      <family val="2"/>
      <b val="1"/>
      <color rgb="FFFF0000"/>
      <sz val="10"/>
    </font>
    <font>
      <name val="Arial"/>
      <family val="2"/>
      <sz val="10"/>
    </font>
    <font>
      <name val="Verdana"/>
      <family val="2"/>
      <b val="1"/>
      <color theme="0"/>
      <sz val="8"/>
    </font>
  </fonts>
  <fills count="18">
    <fill>
      <patternFill/>
    </fill>
    <fill>
      <patternFill patternType="gray125"/>
    </fill>
    <fill>
      <patternFill patternType="solid">
        <fgColor rgb="FFFFFFFF"/>
        <bgColor rgb="FFEAEAEA"/>
      </patternFill>
    </fill>
    <fill>
      <patternFill patternType="solid">
        <fgColor rgb="FF969696"/>
        <bgColor rgb="FF808080"/>
      </patternFill>
    </fill>
    <fill>
      <patternFill patternType="solid">
        <fgColor rgb="FFEAEAEA"/>
        <bgColor rgb="FFDDDDDD"/>
      </patternFill>
    </fill>
    <fill>
      <patternFill patternType="solid">
        <fgColor rgb="FF800000"/>
        <bgColor rgb="FF800000"/>
      </patternFill>
    </fill>
    <fill>
      <patternFill patternType="solid">
        <fgColor rgb="FFC0C0C0"/>
        <bgColor rgb="FFDDDDDD"/>
      </patternFill>
    </fill>
    <fill>
      <patternFill patternType="solid">
        <fgColor rgb="FFDDDDDD"/>
        <bgColor rgb="FFEAEAEA"/>
      </patternFill>
    </fill>
    <fill>
      <patternFill patternType="solid">
        <fgColor rgb="FFFF99CC"/>
        <bgColor rgb="FFFF8080"/>
      </patternFill>
    </fill>
    <fill>
      <patternFill patternType="solid">
        <fgColor rgb="FF00FF00"/>
        <bgColor rgb="FF33CCCC"/>
      </patternFill>
    </fill>
    <fill>
      <patternFill patternType="solid">
        <fgColor rgb="FFFFFF99"/>
        <bgColor rgb="FFCCFFCC"/>
      </patternFill>
    </fill>
    <fill>
      <patternFill patternType="solid">
        <fgColor rgb="FFFFCCFF"/>
        <bgColor rgb="FFDDDDDD"/>
      </patternFill>
    </fill>
    <fill>
      <patternFill patternType="solid">
        <fgColor theme="0" tint="-0.249977111117893"/>
        <bgColor indexed="64"/>
      </patternFill>
    </fill>
    <fill>
      <patternFill patternType="solid">
        <fgColor theme="0" tint="-0.249977111117893"/>
        <bgColor rgb="FFDDDDDD"/>
      </patternFill>
    </fill>
    <fill>
      <patternFill patternType="solid">
        <fgColor rgb="FFFF0000"/>
        <bgColor rgb="FF800000"/>
      </patternFill>
    </fill>
    <fill>
      <patternFill patternType="solid">
        <fgColor rgb="FFFF0000"/>
        <bgColor indexed="64"/>
      </patternFill>
    </fill>
    <fill>
      <patternFill patternType="solid">
        <fgColor theme="0" tint="-0.0499893185216834"/>
        <bgColor indexed="64"/>
      </patternFill>
    </fill>
    <fill>
      <patternFill patternType="solid">
        <fgColor theme="0"/>
        <bgColor rgb="FFDDDDDD"/>
      </patternFill>
    </fill>
  </fills>
  <borders count="179">
    <border>
      <left/>
      <right/>
      <top/>
      <bottom/>
      <diagonal/>
    </border>
    <border>
      <left style="thin">
        <color rgb="FFFFFFFF"/>
      </left>
      <right style="thin">
        <color rgb="FFFFFFFF"/>
      </right>
      <top/>
      <bottom/>
      <diagonal/>
    </border>
    <border>
      <left style="thin">
        <color rgb="FFFFFFFF"/>
      </left>
      <right/>
      <top/>
      <bottom/>
      <diagonal/>
    </border>
    <border>
      <left/>
      <right/>
      <top/>
      <bottom style="thin">
        <color rgb="FF969696"/>
      </bottom>
      <diagonal/>
    </border>
    <border>
      <left/>
      <right/>
      <top style="thin">
        <color rgb="FF969696"/>
      </top>
      <bottom/>
      <diagonal/>
    </border>
    <border>
      <left/>
      <right/>
      <top style="thin">
        <color rgb="FF313739"/>
      </top>
      <bottom/>
      <diagonal/>
    </border>
    <border>
      <left/>
      <right style="thin">
        <color rgb="FFFFFFFF"/>
      </right>
      <top/>
      <bottom/>
      <diagonal/>
    </border>
    <border>
      <left/>
      <right/>
      <top style="thin">
        <color rgb="FF969696"/>
      </top>
      <bottom style="thin">
        <color rgb="FF969696"/>
      </bottom>
      <diagonal/>
    </border>
    <border>
      <left/>
      <right/>
      <top style="thin">
        <color rgb="FF969696"/>
      </top>
      <bottom style="thin">
        <color rgb="FFC0C0C0"/>
      </bottom>
      <diagonal/>
    </border>
    <border>
      <left style="thin">
        <color rgb="FFFFFFFF"/>
      </left>
      <right/>
      <top/>
      <bottom style="thin">
        <color rgb="FF969696"/>
      </bottom>
      <diagonal/>
    </border>
    <border>
      <left style="thin">
        <color rgb="FFFFFFFF"/>
      </left>
      <right/>
      <top/>
      <bottom style="thin">
        <color rgb="FFFFFFFF"/>
      </bottom>
      <diagonal/>
    </border>
    <border>
      <left/>
      <right/>
      <top/>
      <bottom style="thin">
        <color rgb="FFFFFFFF"/>
      </bottom>
      <diagonal/>
    </border>
    <border>
      <left/>
      <right style="thin">
        <color rgb="FFFFFFFF"/>
      </right>
      <top/>
      <bottom style="thin">
        <color rgb="FFFFFFFF"/>
      </bottom>
      <diagonal/>
    </border>
    <border>
      <left style="thin">
        <color rgb="FFFFFFFF"/>
      </left>
      <right style="thin">
        <color rgb="FFFFFFFF"/>
      </right>
      <top style="thin">
        <color rgb="FFFFFFFF"/>
      </top>
      <bottom/>
      <diagonal/>
    </border>
    <border>
      <left style="thin">
        <color rgb="FF969696"/>
      </left>
      <right style="thin">
        <color rgb="FF969696"/>
      </right>
      <top style="thin">
        <color rgb="FF969696"/>
      </top>
      <bottom style="thin">
        <color rgb="FF969696"/>
      </bottom>
      <diagonal/>
    </border>
    <border>
      <left style="thin">
        <color rgb="FF969696"/>
      </left>
      <right/>
      <top style="thin">
        <color rgb="FF969696"/>
      </top>
      <bottom style="thin">
        <color rgb="FF969696"/>
      </bottom>
      <diagonal/>
    </border>
    <border>
      <left style="thin">
        <color rgb="FF313739"/>
      </left>
      <right/>
      <top style="thin">
        <color rgb="FF313739"/>
      </top>
      <bottom/>
      <diagonal/>
    </border>
    <border>
      <left/>
      <right style="thin">
        <color rgb="FF313739"/>
      </right>
      <top style="thin">
        <color rgb="FF313739"/>
      </top>
      <bottom/>
      <diagonal/>
    </border>
    <border>
      <left style="thin">
        <color rgb="FF313739"/>
      </left>
      <right style="thin">
        <color rgb="FF313739"/>
      </right>
      <top style="thin">
        <color rgb="FF313739"/>
      </top>
      <bottom/>
      <diagonal/>
    </border>
    <border>
      <left style="thin">
        <color rgb="FF313739"/>
      </left>
      <right/>
      <top/>
      <bottom/>
      <diagonal/>
    </border>
    <border>
      <left style="medium">
        <color rgb="FFFFFFFF"/>
      </left>
      <right/>
      <top/>
      <bottom style="thin">
        <color rgb="FFFFFFFF"/>
      </bottom>
      <diagonal/>
    </border>
    <border>
      <left style="thin">
        <color rgb="FF313739"/>
      </left>
      <right style="thin">
        <color rgb="FFFFFFFF"/>
      </right>
      <top/>
      <bottom/>
      <diagonal/>
    </border>
    <border>
      <left/>
      <right style="thin">
        <color rgb="FF313739"/>
      </right>
      <top/>
      <bottom style="thin">
        <color rgb="FFFFFFFF"/>
      </bottom>
      <diagonal/>
    </border>
    <border>
      <left style="thin">
        <color rgb="FF313739"/>
      </left>
      <right style="medium">
        <color rgb="FFFFFFFF"/>
      </right>
      <top style="thin">
        <color rgb="FF313739"/>
      </top>
      <bottom style="thin">
        <color rgb="FF969696"/>
      </bottom>
      <diagonal/>
    </border>
    <border>
      <left style="medium">
        <color rgb="FFFFFFFF"/>
      </left>
      <right style="thin">
        <color rgb="FFFFFFFF"/>
      </right>
      <top/>
      <bottom style="thin">
        <color rgb="FF969696"/>
      </bottom>
      <diagonal/>
    </border>
    <border>
      <left style="thin">
        <color rgb="FFFFFFFF"/>
      </left>
      <right style="thin">
        <color rgb="FF313739"/>
      </right>
      <top/>
      <bottom/>
      <diagonal/>
    </border>
    <border>
      <left style="thin">
        <color rgb="FF313739"/>
      </left>
      <right style="thin">
        <color rgb="FF808080"/>
      </right>
      <top style="thin">
        <color rgb="FF969696"/>
      </top>
      <bottom style="thin">
        <color rgb="FF969696"/>
      </bottom>
      <diagonal/>
    </border>
    <border>
      <left style="medium">
        <color rgb="FF969696"/>
      </left>
      <right style="thin">
        <color rgb="FF969696"/>
      </right>
      <top style="thin">
        <color rgb="FF969696"/>
      </top>
      <bottom style="thin">
        <color rgb="FF969696"/>
      </bottom>
      <diagonal/>
    </border>
    <border>
      <left style="thin">
        <color rgb="FF313739"/>
      </left>
      <right style="thin">
        <color rgb="FF969696"/>
      </right>
      <top style="thin">
        <color rgb="FF969696"/>
      </top>
      <bottom style="thin">
        <color rgb="FF969696"/>
      </bottom>
      <diagonal/>
    </border>
    <border>
      <left/>
      <right style="thin">
        <color rgb="FF969696"/>
      </right>
      <top style="thin">
        <color rgb="FF969696"/>
      </top>
      <bottom style="thin">
        <color rgb="FF969696"/>
      </bottom>
      <diagonal/>
    </border>
    <border>
      <left style="thin">
        <color rgb="FF969696"/>
      </left>
      <right style="thin">
        <color rgb="FF313739"/>
      </right>
      <top style="thin">
        <color rgb="FF969696"/>
      </top>
      <bottom style="thin">
        <color rgb="FF969696"/>
      </bottom>
      <diagonal/>
    </border>
    <border>
      <left style="thin">
        <color rgb="FF313739"/>
      </left>
      <right style="thin">
        <color rgb="FF808080"/>
      </right>
      <top style="thin">
        <color rgb="FF969696"/>
      </top>
      <bottom style="thin">
        <color rgb="FF313739"/>
      </bottom>
      <diagonal/>
    </border>
    <border>
      <left/>
      <right/>
      <top style="thin">
        <color rgb="FF969696"/>
      </top>
      <bottom style="thin">
        <color rgb="FF313739"/>
      </bottom>
      <diagonal/>
    </border>
    <border>
      <left style="medium">
        <color rgb="FF969696"/>
      </left>
      <right style="thin">
        <color rgb="FF969696"/>
      </right>
      <top style="thin">
        <color rgb="FF969696"/>
      </top>
      <bottom style="thin">
        <color rgb="FF313739"/>
      </bottom>
      <diagonal/>
    </border>
    <border>
      <left style="thin">
        <color rgb="FF969696"/>
      </left>
      <right style="thin">
        <color rgb="FF969696"/>
      </right>
      <top style="thin">
        <color rgb="FF969696"/>
      </top>
      <bottom style="thin">
        <color rgb="FF313739"/>
      </bottom>
      <diagonal/>
    </border>
    <border>
      <left style="thin">
        <color rgb="FF969696"/>
      </left>
      <right/>
      <top style="thin">
        <color rgb="FF969696"/>
      </top>
      <bottom style="thin">
        <color rgb="FF313739"/>
      </bottom>
      <diagonal/>
    </border>
    <border>
      <left style="thin">
        <color rgb="FF313739"/>
      </left>
      <right style="thin">
        <color rgb="FF969696"/>
      </right>
      <top style="thin">
        <color rgb="FF969696"/>
      </top>
      <bottom style="thin">
        <color rgb="FF313739"/>
      </bottom>
      <diagonal/>
    </border>
    <border>
      <left style="thin">
        <color rgb="FF969696"/>
      </left>
      <right style="thin">
        <color rgb="FF313739"/>
      </right>
      <top style="thin">
        <color rgb="FF969696"/>
      </top>
      <bottom style="thin">
        <color rgb="FF313739"/>
      </bottom>
      <diagonal/>
    </border>
    <border>
      <left/>
      <right style="thin">
        <color rgb="FF808080"/>
      </right>
      <top/>
      <bottom style="thin">
        <color rgb="FFFFFFFF"/>
      </bottom>
      <diagonal/>
    </border>
    <border>
      <left/>
      <right style="thin">
        <color rgb="FF808080"/>
      </right>
      <top/>
      <bottom style="thin">
        <color rgb="FF969696"/>
      </bottom>
      <diagonal/>
    </border>
    <border>
      <left style="thin">
        <color rgb="FF808080"/>
      </left>
      <right style="thin">
        <color rgb="FF969696"/>
      </right>
      <top style="thin">
        <color rgb="FF969696"/>
      </top>
      <bottom style="thin">
        <color rgb="FF969696"/>
      </bottom>
      <diagonal/>
    </border>
    <border>
      <left style="thin">
        <color rgb="FF969696"/>
      </left>
      <right style="thin">
        <color rgb="FFC0C0C0"/>
      </right>
      <top style="thin">
        <color rgb="FF969696"/>
      </top>
      <bottom style="thin">
        <color rgb="FF969696"/>
      </bottom>
      <diagonal/>
    </border>
    <border>
      <left/>
      <right style="thin">
        <color rgb="FF808080"/>
      </right>
      <top style="thin">
        <color rgb="FF969696"/>
      </top>
      <bottom style="thin">
        <color rgb="FF969696"/>
      </bottom>
      <diagonal/>
    </border>
    <border>
      <left style="thin">
        <color rgb="FF808080"/>
      </left>
      <right style="thin">
        <color rgb="FFC0C0C0"/>
      </right>
      <top style="thin">
        <color rgb="FF969696"/>
      </top>
      <bottom style="thin">
        <color rgb="FF969696"/>
      </bottom>
      <diagonal/>
    </border>
    <border>
      <left style="thin">
        <color rgb="FF808080"/>
      </left>
      <right style="thin">
        <color rgb="FF808080"/>
      </right>
      <top/>
      <bottom/>
      <diagonal/>
    </border>
    <border>
      <left style="thin">
        <color rgb="FF313739"/>
      </left>
      <right/>
      <top style="thin">
        <color rgb="FF313739"/>
      </top>
      <bottom style="thin">
        <color rgb="FF313739"/>
      </bottom>
      <diagonal/>
    </border>
    <border>
      <left/>
      <right/>
      <top style="thin">
        <color rgb="FF313739"/>
      </top>
      <bottom style="thin">
        <color rgb="FF313739"/>
      </bottom>
      <diagonal/>
    </border>
    <border>
      <left/>
      <right style="thin">
        <color rgb="FF313739"/>
      </right>
      <top style="thin">
        <color rgb="FF313739"/>
      </top>
      <bottom style="thin">
        <color rgb="FF313739"/>
      </bottom>
      <diagonal/>
    </border>
    <border>
      <left style="thin">
        <color rgb="FF313739"/>
      </left>
      <right style="thin">
        <color rgb="FF313739"/>
      </right>
      <top style="thin">
        <color rgb="FF313739"/>
      </top>
      <bottom style="thin">
        <color rgb="FF313739"/>
      </bottom>
      <diagonal/>
    </border>
    <border>
      <left style="thin">
        <color rgb="FF313739"/>
      </left>
      <right/>
      <top/>
      <bottom style="thin">
        <color rgb="FF313739"/>
      </bottom>
      <diagonal/>
    </border>
    <border>
      <left style="thin">
        <color rgb="FF313739"/>
      </left>
      <right/>
      <top style="thin">
        <color rgb="FF313739"/>
      </top>
      <bottom style="thin">
        <color rgb="FFC0C0C0"/>
      </bottom>
      <diagonal/>
    </border>
    <border>
      <left/>
      <right/>
      <top style="thin">
        <color rgb="FF313739"/>
      </top>
      <bottom style="thin">
        <color rgb="FF969696"/>
      </bottom>
      <diagonal/>
    </border>
    <border>
      <left style="thin">
        <color rgb="FF313739"/>
      </left>
      <right/>
      <top style="thin">
        <color rgb="FFC0C0C0"/>
      </top>
      <bottom style="thin">
        <color rgb="FFC0C0C0"/>
      </bottom>
      <diagonal/>
    </border>
    <border>
      <left style="thin">
        <color rgb="FF313739"/>
      </left>
      <right/>
      <top style="thin">
        <color rgb="FFC0C0C0"/>
      </top>
      <bottom style="thin">
        <color rgb="FF313739"/>
      </bottom>
      <diagonal/>
    </border>
    <border>
      <left/>
      <right/>
      <top style="medium">
        <color rgb="FF313739"/>
      </top>
      <bottom style="thin">
        <color rgb="FF313739"/>
      </bottom>
      <diagonal/>
    </border>
    <border>
      <left style="medium">
        <color auto="1"/>
      </left>
      <right/>
      <top/>
      <bottom style="medium">
        <color auto="1"/>
      </bottom>
      <diagonal/>
    </border>
    <border>
      <left/>
      <right/>
      <top style="thin">
        <color rgb="FF313739"/>
      </top>
      <bottom style="medium">
        <color rgb="FF313739"/>
      </bottom>
      <diagonal/>
    </border>
    <border>
      <left/>
      <right/>
      <top/>
      <bottom style="medium">
        <color rgb="FF313739"/>
      </bottom>
      <diagonal/>
    </border>
    <border>
      <left/>
      <right/>
      <top/>
      <bottom style="thin">
        <color rgb="FF313739"/>
      </bottom>
      <diagonal/>
    </border>
    <border>
      <left style="medium">
        <color auto="1"/>
      </left>
      <right/>
      <top style="thin">
        <color auto="1"/>
      </top>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thin">
        <color rgb="FF313739"/>
      </left>
      <right style="thin">
        <color rgb="FF313739"/>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rgb="FF313739"/>
      </bottom>
      <diagonal/>
    </border>
    <border>
      <left/>
      <right/>
      <top style="medium">
        <color indexed="64"/>
      </top>
      <bottom style="thin">
        <color rgb="FF313739"/>
      </bottom>
      <diagonal/>
    </border>
    <border>
      <left/>
      <right style="medium">
        <color indexed="64"/>
      </right>
      <top style="medium">
        <color indexed="64"/>
      </top>
      <bottom style="thin">
        <color rgb="FF313739"/>
      </bottom>
      <diagonal/>
    </border>
    <border>
      <left/>
      <right style="medium">
        <color indexed="64"/>
      </right>
      <top/>
      <bottom style="medium">
        <color rgb="FF313739"/>
      </bottom>
      <diagonal/>
    </border>
    <border>
      <left style="medium">
        <color indexed="64"/>
      </left>
      <right/>
      <top style="medium">
        <color rgb="FF313739"/>
      </top>
      <bottom/>
      <diagonal/>
    </border>
    <border>
      <left/>
      <right style="medium">
        <color indexed="64"/>
      </right>
      <top style="medium">
        <color rgb="FF313739"/>
      </top>
      <bottom style="thin">
        <color rgb="FF313739"/>
      </bottom>
      <diagonal/>
    </border>
    <border>
      <left style="medium">
        <color indexed="64"/>
      </left>
      <right/>
      <top style="thin">
        <color rgb="FF313739"/>
      </top>
      <bottom/>
      <diagonal/>
    </border>
    <border>
      <left/>
      <right style="medium">
        <color indexed="64"/>
      </right>
      <top style="thin">
        <color rgb="FF313739"/>
      </top>
      <bottom style="thin">
        <color rgb="FF313739"/>
      </bottom>
      <diagonal/>
    </border>
    <border>
      <left style="medium">
        <color indexed="64"/>
      </left>
      <right/>
      <top/>
      <bottom style="thin">
        <color rgb="FF313739"/>
      </bottom>
      <diagonal/>
    </border>
    <border>
      <left/>
      <right style="medium">
        <color indexed="64"/>
      </right>
      <top style="thin">
        <color rgb="FF313739"/>
      </top>
      <bottom style="medium">
        <color rgb="FF313739"/>
      </bottom>
      <diagonal/>
    </border>
    <border>
      <left/>
      <right/>
      <top style="thin">
        <color rgb="FF313739"/>
      </top>
      <bottom style="medium">
        <color indexed="64"/>
      </bottom>
      <diagonal/>
    </border>
    <border>
      <left/>
      <right style="medium">
        <color indexed="64"/>
      </right>
      <top style="thin">
        <color rgb="FF313739"/>
      </top>
      <bottom style="medium">
        <color indexed="64"/>
      </bottom>
      <diagonal/>
    </border>
    <border>
      <left style="thin">
        <color rgb="FF313739"/>
      </left>
      <right style="thin">
        <color indexed="64"/>
      </right>
      <top style="thin">
        <color rgb="FF313739"/>
      </top>
      <bottom style="thin">
        <color rgb="FF313739"/>
      </bottom>
      <diagonal/>
    </border>
    <border>
      <left style="medium">
        <color indexed="64"/>
      </left>
      <right/>
      <top style="thin">
        <color rgb="FF313739"/>
      </top>
      <bottom style="medium">
        <color indexed="64"/>
      </bottom>
      <diagonal/>
    </border>
    <border>
      <left/>
      <right style="medium">
        <color indexed="64"/>
      </right>
      <top/>
      <bottom style="thin">
        <color rgb="FF313739"/>
      </bottom>
      <diagonal/>
    </border>
    <border>
      <left style="medium">
        <color indexed="64"/>
      </left>
      <right/>
      <top style="thin">
        <color rgb="FF313739"/>
      </top>
      <bottom style="thin">
        <color rgb="FF313739"/>
      </bottom>
      <diagonal/>
    </border>
    <border>
      <left style="medium">
        <color indexed="64"/>
      </left>
      <right/>
      <top style="thin">
        <color rgb="FF313739"/>
      </top>
      <bottom style="medium">
        <color rgb="FF313739"/>
      </bottom>
      <diagonal/>
    </border>
    <border>
      <left style="medium">
        <color indexed="64"/>
      </left>
      <right/>
      <top/>
      <bottom style="medium">
        <color rgb="FF313739"/>
      </bottom>
      <diagonal/>
    </border>
    <border>
      <left style="thin">
        <color indexed="64"/>
      </left>
      <right style="thin">
        <color rgb="FF313739"/>
      </right>
      <top style="thin">
        <color rgb="FF313739"/>
      </top>
      <bottom style="thin">
        <color rgb="FF313739"/>
      </bottom>
      <diagonal/>
    </border>
    <border>
      <left style="medium">
        <color indexed="64"/>
      </left>
      <right/>
      <top style="medium">
        <color indexed="64"/>
      </top>
      <bottom/>
      <diagonal/>
    </border>
    <border>
      <left/>
      <right/>
      <top/>
      <bottom style="medium">
        <color indexed="64"/>
      </bottom>
      <diagonal/>
    </border>
    <border>
      <left/>
      <right/>
      <top style="thin">
        <color indexed="64"/>
      </top>
      <bottom style="thin">
        <color rgb="FF969696"/>
      </bottom>
      <diagonal/>
    </border>
    <border>
      <left/>
      <right style="thin">
        <color indexed="64"/>
      </right>
      <top style="thin">
        <color indexed="64"/>
      </top>
      <bottom style="thin">
        <color rgb="FF969696"/>
      </bottom>
      <diagonal/>
    </border>
    <border>
      <left/>
      <right style="thin">
        <color indexed="64"/>
      </right>
      <top style="thin">
        <color rgb="FF969696"/>
      </top>
      <bottom style="thin">
        <color rgb="FF969696"/>
      </bottom>
      <diagonal/>
    </border>
    <border>
      <left/>
      <right/>
      <top style="thin">
        <color rgb="FF969696"/>
      </top>
      <bottom style="thin">
        <color indexed="64"/>
      </bottom>
      <diagonal/>
    </border>
    <border>
      <left/>
      <right style="thin">
        <color indexed="64"/>
      </right>
      <top style="thin">
        <color rgb="FF969696"/>
      </top>
      <bottom style="thin">
        <color indexed="64"/>
      </bottom>
      <diagonal/>
    </border>
    <border>
      <left style="thin">
        <color rgb="FF969696"/>
      </left>
      <right style="thin">
        <color rgb="FF969696"/>
      </right>
      <top/>
      <bottom style="thin">
        <color rgb="FF969696"/>
      </bottom>
      <diagonal/>
    </border>
    <border>
      <left style="thin">
        <color rgb="FF969696"/>
      </left>
      <right/>
      <top/>
      <bottom style="thin">
        <color rgb="FF969696"/>
      </bottom>
      <diagonal/>
    </border>
    <border>
      <left style="thin">
        <color indexed="64"/>
      </left>
      <right style="thin">
        <color rgb="FF969696"/>
      </right>
      <top style="thin">
        <color indexed="64"/>
      </top>
      <bottom style="thin">
        <color rgb="FF969696"/>
      </bottom>
      <diagonal/>
    </border>
    <border>
      <left style="thin">
        <color rgb="FF969696"/>
      </left>
      <right style="thin">
        <color rgb="FF969696"/>
      </right>
      <top style="thin">
        <color indexed="64"/>
      </top>
      <bottom style="thin">
        <color rgb="FF969696"/>
      </bottom>
      <diagonal/>
    </border>
    <border>
      <left style="thin">
        <color rgb="FF969696"/>
      </left>
      <right/>
      <top style="thin">
        <color indexed="64"/>
      </top>
      <bottom style="thin">
        <color rgb="FF969696"/>
      </bottom>
      <diagonal/>
    </border>
    <border>
      <left style="thin">
        <color rgb="FF969696"/>
      </left>
      <right style="thin">
        <color indexed="64"/>
      </right>
      <top style="thin">
        <color indexed="64"/>
      </top>
      <bottom style="thin">
        <color rgb="FF969696"/>
      </bottom>
      <diagonal/>
    </border>
    <border>
      <left style="thin">
        <color indexed="64"/>
      </left>
      <right style="thin">
        <color rgb="FF969696"/>
      </right>
      <top style="thin">
        <color rgb="FF969696"/>
      </top>
      <bottom style="thin">
        <color rgb="FF969696"/>
      </bottom>
      <diagonal/>
    </border>
    <border>
      <left style="thin">
        <color rgb="FF969696"/>
      </left>
      <right style="thin">
        <color indexed="64"/>
      </right>
      <top style="thin">
        <color rgb="FF969696"/>
      </top>
      <bottom style="thin">
        <color rgb="FF969696"/>
      </bottom>
      <diagonal/>
    </border>
    <border>
      <left style="thin">
        <color indexed="64"/>
      </left>
      <right style="thin">
        <color rgb="FF969696"/>
      </right>
      <top style="thin">
        <color rgb="FF969696"/>
      </top>
      <bottom style="thin">
        <color indexed="64"/>
      </bottom>
      <diagonal/>
    </border>
    <border>
      <left style="thin">
        <color rgb="FF969696"/>
      </left>
      <right style="thin">
        <color rgb="FF969696"/>
      </right>
      <top style="thin">
        <color rgb="FF969696"/>
      </top>
      <bottom style="thin">
        <color indexed="64"/>
      </bottom>
      <diagonal/>
    </border>
    <border>
      <left style="thin">
        <color rgb="FF969696"/>
      </left>
      <right/>
      <top style="thin">
        <color rgb="FF969696"/>
      </top>
      <bottom style="thin">
        <color indexed="64"/>
      </bottom>
      <diagonal/>
    </border>
    <border>
      <left style="thin">
        <color rgb="FF969696"/>
      </left>
      <right style="thin">
        <color indexed="64"/>
      </right>
      <top style="thin">
        <color rgb="FF969696"/>
      </top>
      <bottom style="thin">
        <color indexed="64"/>
      </bottom>
      <diagonal/>
    </border>
    <border>
      <left/>
      <right style="thin">
        <color rgb="FF969696"/>
      </right>
      <top style="thin">
        <color rgb="FF969696"/>
      </top>
      <bottom style="thin">
        <color rgb="FF313739"/>
      </bottom>
      <diagonal/>
    </border>
    <border>
      <left style="thin">
        <color indexed="64"/>
      </left>
      <right style="thin">
        <color rgb="FF808080"/>
      </right>
      <top style="thin">
        <color indexed="64"/>
      </top>
      <bottom style="thin">
        <color rgb="FF969696"/>
      </bottom>
      <diagonal/>
    </border>
    <border>
      <left style="medium">
        <color rgb="FF969696"/>
      </left>
      <right style="thin">
        <color rgb="FF969696"/>
      </right>
      <top style="thin">
        <color indexed="64"/>
      </top>
      <bottom style="thin">
        <color rgb="FF969696"/>
      </bottom>
      <diagonal/>
    </border>
    <border>
      <left style="thin">
        <color indexed="64"/>
      </left>
      <right style="thin">
        <color rgb="FF808080"/>
      </right>
      <top style="thin">
        <color rgb="FF969696"/>
      </top>
      <bottom style="thin">
        <color rgb="FF969696"/>
      </bottom>
      <diagonal/>
    </border>
    <border>
      <left style="thin">
        <color indexed="64"/>
      </left>
      <right style="thin">
        <color rgb="FF808080"/>
      </right>
      <top style="thin">
        <color rgb="FF969696"/>
      </top>
      <bottom style="thin">
        <color indexed="64"/>
      </bottom>
      <diagonal/>
    </border>
    <border>
      <left style="medium">
        <color rgb="FF969696"/>
      </left>
      <right style="thin">
        <color rgb="FF969696"/>
      </right>
      <top style="thin">
        <color rgb="FF969696"/>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style="thin">
        <color rgb="FFFFFFFF"/>
      </bottom>
      <diagonal/>
    </border>
    <border>
      <left style="thin">
        <color indexed="64"/>
      </left>
      <right/>
      <top/>
      <bottom style="thin">
        <color indexed="64"/>
      </bottom>
      <diagonal/>
    </border>
    <border>
      <left style="thin">
        <color rgb="FF313739"/>
      </left>
      <right style="medium">
        <color rgb="FFFFFFFF"/>
      </right>
      <top style="thin">
        <color rgb="FF313739"/>
      </top>
      <bottom style="thin">
        <color indexed="64"/>
      </bottom>
      <diagonal/>
    </border>
    <border>
      <left style="medium">
        <color rgb="FFFFFFFF"/>
      </left>
      <right style="thin">
        <color rgb="FFFFFFFF"/>
      </right>
      <top/>
      <bottom style="thin">
        <color indexed="64"/>
      </bottom>
      <diagonal/>
    </border>
    <border>
      <left style="thin">
        <color rgb="FFFFFFFF"/>
      </left>
      <right style="thin">
        <color rgb="FFFFFFFF"/>
      </right>
      <top/>
      <bottom style="thin">
        <color indexed="64"/>
      </bottom>
      <diagonal/>
    </border>
    <border>
      <left style="thin">
        <color rgb="FFFFFFFF"/>
      </left>
      <right/>
      <top/>
      <bottom style="thin">
        <color indexed="64"/>
      </bottom>
      <diagonal/>
    </border>
    <border>
      <left style="thin">
        <color rgb="FFFFFFFF"/>
      </left>
      <right style="thin">
        <color indexed="64"/>
      </right>
      <top/>
      <bottom style="thin">
        <color indexed="64"/>
      </bottom>
      <diagonal/>
    </border>
    <border>
      <left style="thin">
        <color rgb="FFFFFFFF"/>
      </left>
      <right/>
      <top style="thin">
        <color indexed="64"/>
      </top>
      <bottom/>
      <diagonal/>
    </border>
    <border>
      <left style="thin">
        <color rgb="FFFFFFFF"/>
      </left>
      <right style="thin">
        <color indexed="64"/>
      </right>
      <top style="thin">
        <color indexed="64"/>
      </top>
      <bottom/>
      <diagonal/>
    </border>
    <border>
      <left style="thin">
        <color rgb="FFFFFFFF"/>
      </left>
      <right style="thin">
        <color indexed="64"/>
      </right>
      <top/>
      <bottom style="thin">
        <color rgb="FF969696"/>
      </bottom>
      <diagonal/>
    </border>
    <border>
      <left style="thin">
        <color rgb="FFFFFFFF"/>
      </left>
      <right style="thin">
        <color indexed="64"/>
      </right>
      <top/>
      <bottom/>
      <diagonal/>
    </border>
    <border>
      <left style="thin">
        <color rgb="FFFFFFFF"/>
      </left>
      <right/>
      <top style="thin">
        <color rgb="FFFFFFFF"/>
      </top>
      <bottom style="thin">
        <color indexed="64"/>
      </bottom>
      <diagonal/>
    </border>
    <border>
      <left style="thin">
        <color rgb="FFFFFFFF"/>
      </left>
      <right style="thin">
        <color rgb="FFFFFFFF"/>
      </right>
      <top style="thin">
        <color rgb="FFFFFFFF"/>
      </top>
      <bottom style="thin">
        <color indexed="64"/>
      </bottom>
      <diagonal/>
    </border>
    <border>
      <left/>
      <right style="thin">
        <color rgb="FF808080"/>
      </right>
      <top style="thin">
        <color indexed="64"/>
      </top>
      <bottom/>
      <diagonal/>
    </border>
    <border>
      <left style="thin">
        <color rgb="FF808080"/>
      </left>
      <right style="thin">
        <color rgb="FF808080"/>
      </right>
      <top style="thin">
        <color indexed="64"/>
      </top>
      <bottom style="thin">
        <color rgb="FF969696"/>
      </bottom>
      <diagonal/>
    </border>
    <border>
      <left style="thin">
        <color rgb="FF808080"/>
      </left>
      <right style="thin">
        <color indexed="64"/>
      </right>
      <top style="thin">
        <color indexed="64"/>
      </top>
      <bottom style="thin">
        <color rgb="FF969696"/>
      </bottom>
      <diagonal/>
    </border>
    <border>
      <left style="thin">
        <color rgb="FF808080"/>
      </left>
      <right style="thin">
        <color indexed="64"/>
      </right>
      <top/>
      <bottom/>
      <diagonal/>
    </border>
    <border>
      <left/>
      <right style="thin">
        <color rgb="FF808080"/>
      </right>
      <top/>
      <bottom style="thin">
        <color indexed="64"/>
      </bottom>
      <diagonal/>
    </border>
    <border>
      <left style="thin">
        <color rgb="FF808080"/>
      </left>
      <right style="thin">
        <color rgb="FF808080"/>
      </right>
      <top/>
      <bottom style="thin">
        <color indexed="64"/>
      </bottom>
      <diagonal/>
    </border>
    <border>
      <left style="thin">
        <color rgb="FF808080"/>
      </left>
      <right style="thin">
        <color indexed="64"/>
      </right>
      <top/>
      <bottom style="thin">
        <color indexed="64"/>
      </bottom>
      <diagonal/>
    </border>
    <border>
      <left style="thin">
        <color indexed="64"/>
      </left>
      <right style="thin">
        <color rgb="FFC0C0C0"/>
      </right>
      <top style="thin">
        <color indexed="64"/>
      </top>
      <bottom/>
      <diagonal/>
    </border>
    <border>
      <left style="thin">
        <color rgb="FFC0C0C0"/>
      </left>
      <right style="thin">
        <color rgb="FFC0C0C0"/>
      </right>
      <top style="thin">
        <color indexed="64"/>
      </top>
      <bottom/>
      <diagonal/>
    </border>
    <border>
      <left style="thin">
        <color rgb="FF808080"/>
      </left>
      <right style="thin">
        <color rgb="FFC0C0C0"/>
      </right>
      <top style="thin">
        <color indexed="64"/>
      </top>
      <bottom/>
      <diagonal/>
    </border>
    <border>
      <left style="thin">
        <color rgb="FF969696"/>
      </left>
      <right style="thin">
        <color rgb="FFC0C0C0"/>
      </right>
      <top style="thin">
        <color rgb="FF969696"/>
      </top>
      <bottom style="thin">
        <color indexed="64"/>
      </bottom>
      <diagonal/>
    </border>
    <border>
      <left/>
      <right style="thin">
        <color rgb="FF808080"/>
      </right>
      <top style="thin">
        <color rgb="FF969696"/>
      </top>
      <bottom style="thin">
        <color indexed="64"/>
      </bottom>
      <diagonal/>
    </border>
    <border>
      <left style="thin">
        <color rgb="FF808080"/>
      </left>
      <right style="thin">
        <color rgb="FFC0C0C0"/>
      </right>
      <top style="thin">
        <color rgb="FF969696"/>
      </top>
      <bottom style="thin">
        <color indexed="64"/>
      </bottom>
      <diagonal/>
    </border>
    <border>
      <left style="thin">
        <color indexed="64"/>
      </left>
      <right style="thin">
        <color rgb="FF808080"/>
      </right>
      <top style="thin">
        <color indexed="64"/>
      </top>
      <bottom/>
      <diagonal/>
    </border>
    <border>
      <left style="thin">
        <color indexed="64"/>
      </left>
      <right style="thin">
        <color rgb="FF808080"/>
      </right>
      <top/>
      <bottom/>
      <diagonal/>
    </border>
    <border>
      <left style="thin">
        <color indexed="64"/>
      </left>
      <right style="thin">
        <color rgb="FF808080"/>
      </right>
      <top/>
      <bottom style="thin">
        <color indexed="64"/>
      </bottom>
      <diagonal/>
    </border>
    <border>
      <left style="thin">
        <color rgb="FF808080"/>
      </left>
      <right style="thin">
        <color rgb="FF969696"/>
      </right>
      <top/>
      <bottom style="thin">
        <color rgb="FF969696"/>
      </bottom>
      <diagonal/>
    </border>
    <border>
      <left style="thin">
        <color rgb="FF808080"/>
      </left>
      <right style="thin">
        <color rgb="FFC0C0C0"/>
      </right>
      <top/>
      <bottom style="thin">
        <color rgb="FF969696"/>
      </bottom>
      <diagonal/>
    </border>
    <border>
      <left style="thin">
        <color rgb="FF313739"/>
      </left>
      <right style="thin">
        <color rgb="FF969696"/>
      </right>
      <top/>
      <bottom style="thin">
        <color rgb="FF969696"/>
      </bottom>
      <diagonal/>
    </border>
    <border>
      <left style="thin">
        <color indexed="64"/>
      </left>
      <right/>
      <top style="thin">
        <color indexed="64"/>
      </top>
      <bottom style="thin">
        <color rgb="FF313739"/>
      </bottom>
      <diagonal/>
    </border>
    <border>
      <left/>
      <right/>
      <top style="thin">
        <color indexed="64"/>
      </top>
      <bottom style="thin">
        <color rgb="FF313739"/>
      </bottom>
      <diagonal/>
    </border>
    <border>
      <left/>
      <right style="thin">
        <color indexed="64"/>
      </right>
      <top style="thin">
        <color indexed="64"/>
      </top>
      <bottom style="thin">
        <color rgb="FF313739"/>
      </bottom>
      <diagonal/>
    </border>
    <border>
      <left style="thin">
        <color indexed="64"/>
      </left>
      <right/>
      <top style="thin">
        <color rgb="FF313739"/>
      </top>
      <bottom/>
      <diagonal/>
    </border>
    <border>
      <left/>
      <right style="thin">
        <color indexed="64"/>
      </right>
      <top style="thin">
        <color rgb="FF313739"/>
      </top>
      <bottom style="thin">
        <color rgb="FF313739"/>
      </bottom>
      <diagonal/>
    </border>
    <border>
      <left style="thin">
        <color rgb="FF313739"/>
      </left>
      <right style="thin">
        <color indexed="64"/>
      </right>
      <top/>
      <bottom/>
      <diagonal/>
    </border>
    <border>
      <left/>
      <right style="thin">
        <color rgb="FF313739"/>
      </right>
      <top/>
      <bottom style="thin">
        <color indexed="64"/>
      </bottom>
      <diagonal/>
    </border>
    <border>
      <left style="thin">
        <color rgb="FF313739"/>
      </left>
      <right style="thin">
        <color rgb="FF313739"/>
      </right>
      <top style="thin">
        <color rgb="FF313739"/>
      </top>
      <bottom style="thin">
        <color indexed="64"/>
      </bottom>
      <diagonal/>
    </border>
    <border>
      <left style="thin">
        <color rgb="FF313739"/>
      </left>
      <right style="thin">
        <color indexed="64"/>
      </right>
      <top/>
      <bottom style="thin">
        <color indexed="64"/>
      </bottom>
      <diagonal/>
    </border>
    <border>
      <left style="thin">
        <color rgb="FF969696"/>
      </left>
      <right style="thin">
        <color rgb="FF313739"/>
      </right>
      <top style="thin">
        <color rgb="FF969696"/>
      </top>
      <bottom style="thin">
        <color indexed="64"/>
      </bottom>
      <diagonal/>
    </border>
    <border>
      <left style="thin">
        <color rgb="FF313739"/>
      </left>
      <right style="thin">
        <color indexed="64"/>
      </right>
      <top style="thin">
        <color rgb="FF313739"/>
      </top>
      <bottom/>
      <diagonal/>
    </border>
    <border>
      <left style="thin">
        <color rgb="FF313739"/>
      </left>
      <right style="thin">
        <color indexed="64"/>
      </right>
      <top style="thin">
        <color rgb="FF313739"/>
      </top>
      <bottom style="thin">
        <color indexed="64"/>
      </bottom>
      <diagonal/>
    </border>
    <border>
      <left style="thin">
        <color rgb="FF313739"/>
      </left>
      <right style="thin">
        <color rgb="FF313739"/>
      </right>
      <top/>
      <bottom style="thin">
        <color indexed="64"/>
      </bottom>
      <diagonal/>
    </border>
    <border>
      <left style="thin">
        <color rgb="FF313739"/>
      </left>
      <right/>
      <top style="thin">
        <color rgb="FF313739"/>
      </top>
      <bottom style="thin">
        <color indexed="64"/>
      </bottom>
      <diagonal/>
    </border>
    <border>
      <left style="thin">
        <color indexed="64"/>
      </left>
      <right style="thin">
        <color rgb="FF313739"/>
      </right>
      <top/>
      <bottom style="thin">
        <color indexed="64"/>
      </bottom>
      <diagonal/>
    </border>
    <border>
      <left/>
      <right/>
      <top/>
      <bottom style="thin">
        <color indexed="64"/>
      </bottom>
      <diagonal/>
    </border>
    <border>
      <left/>
      <right style="medium">
        <color indexed="64"/>
      </right>
      <top style="medium">
        <color indexed="64"/>
      </top>
      <bottom/>
      <diagonal/>
    </border>
    <border>
      <left style="thin">
        <color rgb="FF808080"/>
      </left>
      <right/>
      <top/>
      <bottom/>
      <diagonal/>
    </border>
    <border>
      <left style="thin">
        <color rgb="FF808080"/>
      </left>
      <right style="thin">
        <color rgb="FF808080"/>
      </right>
      <top/>
      <bottom style="thin">
        <color rgb="FF969696"/>
      </bottom>
      <diagonal/>
    </border>
    <border>
      <left style="thin">
        <color rgb="FF808080"/>
      </left>
      <right style="thin">
        <color indexed="64"/>
      </right>
      <top/>
      <bottom style="thin">
        <color rgb="FF969696"/>
      </bottom>
      <diagonal/>
    </border>
    <border>
      <left style="thin">
        <color indexed="64"/>
      </left>
      <right style="thin">
        <color indexed="64"/>
      </right>
      <top style="thin">
        <color indexed="64"/>
      </top>
      <bottom style="thin">
        <color rgb="FF313739"/>
      </bottom>
      <diagonal/>
    </border>
    <border>
      <left/>
      <right style="thin">
        <color indexed="64"/>
      </right>
      <top style="thin">
        <color rgb="FF313739"/>
      </top>
      <bottom/>
      <diagonal/>
    </border>
    <border>
      <left style="thin">
        <color indexed="64"/>
      </left>
      <right style="thin">
        <color rgb="FF313739"/>
      </right>
      <top/>
      <bottom/>
      <diagonal/>
    </border>
    <border>
      <left style="thin">
        <color indexed="64"/>
      </left>
      <right style="thin">
        <color rgb="FF313739"/>
      </right>
      <top/>
      <bottom style="thin">
        <color rgb="FF313739"/>
      </bottom>
      <diagonal/>
    </border>
    <border>
      <left style="thin">
        <color rgb="FF313739"/>
      </left>
      <right style="thin">
        <color indexed="64"/>
      </right>
      <top/>
      <bottom style="thin">
        <color rgb="FF313739"/>
      </bottom>
      <diagonal/>
    </border>
    <border>
      <left/>
      <right style="thin">
        <color rgb="FF313739"/>
      </right>
      <top/>
      <bottom/>
      <diagonal/>
    </border>
    <border>
      <left/>
      <right style="thin">
        <color rgb="FF313739"/>
      </right>
      <top/>
      <bottom style="thin">
        <color rgb="FF313739"/>
      </bottom>
      <diagonal/>
    </border>
    <border>
      <left style="thin">
        <color rgb="FF313739"/>
      </left>
      <right style="thin">
        <color rgb="FF313739"/>
      </right>
      <top/>
      <bottom style="thin">
        <color rgb="FF313739"/>
      </bottom>
      <diagonal/>
    </border>
    <border>
      <left style="medium">
        <color indexed="64"/>
      </left>
      <right/>
      <top style="thin">
        <color rgb="FF313739"/>
      </top>
      <bottom style="medium">
        <color auto="1"/>
      </bottom>
      <diagonal/>
    </border>
    <border>
      <left style="medium">
        <color indexed="64"/>
      </left>
      <right/>
      <top/>
      <bottom style="medium">
        <color auto="1"/>
      </bottom>
      <diagonal/>
    </border>
  </borders>
  <cellStyleXfs count="3">
    <xf numFmtId="0" fontId="40" fillId="0" borderId="0"/>
    <xf numFmtId="0" fontId="40" fillId="0" borderId="0"/>
    <xf numFmtId="0" fontId="50" fillId="0" borderId="0"/>
  </cellStyleXfs>
  <cellXfs count="514">
    <xf numFmtId="0" fontId="0" fillId="0" borderId="0" pivotButton="0" quotePrefix="0" xfId="0"/>
    <xf numFmtId="0" fontId="1" fillId="0" borderId="0" pivotButton="0" quotePrefix="0" xfId="0"/>
    <xf numFmtId="0" fontId="2" fillId="0" borderId="0" pivotButton="0" quotePrefix="0" xfId="0"/>
    <xf numFmtId="0" fontId="3" fillId="0" borderId="0" pivotButton="0" quotePrefix="0" xfId="0"/>
    <xf numFmtId="0" fontId="4" fillId="0" borderId="0" pivotButton="0" quotePrefix="0" xfId="0"/>
    <xf numFmtId="0" fontId="5" fillId="0" borderId="0" pivotButton="0" quotePrefix="0" xfId="0"/>
    <xf numFmtId="0" fontId="6" fillId="0" borderId="0" pivotButton="0" quotePrefix="0" xfId="0"/>
    <xf numFmtId="0" fontId="7" fillId="0" borderId="0" pivotButton="0" quotePrefix="0" xfId="0"/>
    <xf numFmtId="0" fontId="9" fillId="0" borderId="0" pivotButton="0" quotePrefix="0" xfId="0"/>
    <xf numFmtId="0" fontId="8" fillId="0" borderId="0" pivotButton="0" quotePrefix="0" xfId="0"/>
    <xf numFmtId="164" fontId="10" fillId="0" borderId="0" pivotButton="0" quotePrefix="0" xfId="0"/>
    <xf numFmtId="164" fontId="11" fillId="0" borderId="0" pivotButton="0" quotePrefix="0" xfId="0"/>
    <xf numFmtId="164" fontId="0" fillId="0" borderId="0" pivotButton="0" quotePrefix="0" xfId="0"/>
    <xf numFmtId="164" fontId="5" fillId="0" borderId="0" pivotButton="0" quotePrefix="0" xfId="0"/>
    <xf numFmtId="164" fontId="12" fillId="0" borderId="0" pivotButton="0" quotePrefix="0" xfId="0"/>
    <xf numFmtId="164" fontId="6" fillId="0" borderId="0" pivotButton="0" quotePrefix="0" xfId="0"/>
    <xf numFmtId="0" fontId="13" fillId="0" borderId="0" pivotButton="0" quotePrefix="0" xfId="0"/>
    <xf numFmtId="0" fontId="14" fillId="0" borderId="0" applyAlignment="1" pivotButton="0" quotePrefix="0" xfId="0">
      <alignment horizontal="left"/>
    </xf>
    <xf numFmtId="164" fontId="15" fillId="4" borderId="3" applyAlignment="1" pivotButton="0" quotePrefix="0" xfId="0">
      <alignment horizontal="center" vertical="center"/>
    </xf>
    <xf numFmtId="164" fontId="18" fillId="2" borderId="3" applyAlignment="1" pivotButton="0" quotePrefix="0" xfId="0">
      <alignment horizontal="center" vertical="center"/>
    </xf>
    <xf numFmtId="164" fontId="18" fillId="4" borderId="3" applyAlignment="1" pivotButton="0" quotePrefix="0" xfId="0">
      <alignment horizontal="center" vertical="center"/>
    </xf>
    <xf numFmtId="164" fontId="16" fillId="5" borderId="0" applyAlignment="1" pivotButton="0" quotePrefix="0" xfId="0">
      <alignment vertical="center"/>
    </xf>
    <xf numFmtId="164" fontId="19" fillId="0" borderId="0" applyAlignment="1" pivotButton="0" quotePrefix="0" xfId="0">
      <alignment horizontal="right" vertical="center"/>
    </xf>
    <xf numFmtId="164" fontId="19" fillId="0" borderId="0" pivotButton="0" quotePrefix="0" xfId="0"/>
    <xf numFmtId="164" fontId="19" fillId="0" borderId="0" applyAlignment="1" pivotButton="0" quotePrefix="0" xfId="0">
      <alignment horizontal="right" vertical="top"/>
    </xf>
    <xf numFmtId="0" fontId="19" fillId="0" borderId="0" applyAlignment="1" pivotButton="0" quotePrefix="0" xfId="0">
      <alignment horizontal="right"/>
    </xf>
    <xf numFmtId="0" fontId="0" fillId="0" borderId="0" applyAlignment="1" pivotButton="0" quotePrefix="0" xfId="0">
      <alignment horizontal="right"/>
    </xf>
    <xf numFmtId="0" fontId="19" fillId="0" borderId="0" pivotButton="0" quotePrefix="0" xfId="0"/>
    <xf numFmtId="0" fontId="14" fillId="0" borderId="0" pivotButton="0" quotePrefix="0" xfId="0"/>
    <xf numFmtId="0" fontId="19" fillId="0" borderId="0" applyAlignment="1" pivotButton="0" quotePrefix="0" xfId="0">
      <alignment horizontal="left"/>
    </xf>
    <xf numFmtId="0" fontId="20" fillId="0" borderId="0" pivotButton="0" quotePrefix="0" xfId="0"/>
    <xf numFmtId="164" fontId="7" fillId="0" borderId="0" applyAlignment="1" pivotButton="0" quotePrefix="0" xfId="0">
      <alignment vertical="top"/>
    </xf>
    <xf numFmtId="164" fontId="16" fillId="5" borderId="6" applyAlignment="1" pivotButton="0" quotePrefix="0" xfId="0">
      <alignment vertical="center"/>
    </xf>
    <xf numFmtId="164" fontId="18" fillId="2" borderId="0" pivotButton="0" quotePrefix="0" xfId="0"/>
    <xf numFmtId="164" fontId="18" fillId="4" borderId="0" applyAlignment="1" pivotButton="0" quotePrefix="0" xfId="0">
      <alignment horizontal="center"/>
    </xf>
    <xf numFmtId="164" fontId="18" fillId="2" borderId="0" applyAlignment="1" pivotButton="0" quotePrefix="0" xfId="0">
      <alignment horizontal="center"/>
    </xf>
    <xf numFmtId="164" fontId="19" fillId="4" borderId="3" applyAlignment="1" pivotButton="0" quotePrefix="0" xfId="0">
      <alignment horizontal="center" vertical="top"/>
    </xf>
    <xf numFmtId="164" fontId="19" fillId="2" borderId="3" applyAlignment="1" pivotButton="0" quotePrefix="0" xfId="0">
      <alignment horizontal="center" vertical="top"/>
    </xf>
    <xf numFmtId="164" fontId="19" fillId="2" borderId="7" applyAlignment="1" pivotButton="0" quotePrefix="0" xfId="0">
      <alignment vertical="center"/>
    </xf>
    <xf numFmtId="165" fontId="19" fillId="4" borderId="3" pivotButton="0" quotePrefix="0" xfId="0"/>
    <xf numFmtId="165" fontId="19" fillId="2" borderId="3" pivotButton="0" quotePrefix="0" xfId="0"/>
    <xf numFmtId="165" fontId="19" fillId="4" borderId="7" pivotButton="0" quotePrefix="0" xfId="0"/>
    <xf numFmtId="164" fontId="19" fillId="2" borderId="0" pivotButton="0" quotePrefix="0" xfId="0"/>
    <xf numFmtId="164" fontId="13" fillId="0" borderId="0" applyAlignment="1" pivotButton="0" quotePrefix="0" xfId="0">
      <alignment horizontal="left"/>
    </xf>
    <xf numFmtId="164" fontId="18" fillId="6" borderId="2" applyAlignment="1" pivotButton="0" quotePrefix="0" xfId="0">
      <alignment horizontal="center"/>
    </xf>
    <xf numFmtId="164" fontId="19" fillId="6" borderId="2" applyAlignment="1" pivotButton="0" quotePrefix="0" xfId="0">
      <alignment horizontal="center" vertical="top"/>
    </xf>
    <xf numFmtId="164" fontId="19" fillId="0" borderId="3" pivotButton="0" quotePrefix="0" xfId="0"/>
    <xf numFmtId="165" fontId="19" fillId="0" borderId="3" pivotButton="0" quotePrefix="0" xfId="0"/>
    <xf numFmtId="164" fontId="19" fillId="0" borderId="7" pivotButton="0" quotePrefix="0" xfId="0"/>
    <xf numFmtId="164" fontId="18" fillId="0" borderId="7" pivotButton="0" quotePrefix="0" xfId="0"/>
    <xf numFmtId="165" fontId="19" fillId="0" borderId="7" pivotButton="0" quotePrefix="0" xfId="0"/>
    <xf numFmtId="164" fontId="0" fillId="0" borderId="0" applyAlignment="1" pivotButton="0" quotePrefix="0" xfId="0">
      <alignment horizontal="left"/>
    </xf>
    <xf numFmtId="164" fontId="18" fillId="6" borderId="1" applyAlignment="1" pivotButton="0" quotePrefix="0" xfId="0">
      <alignment horizontal="center"/>
    </xf>
    <xf numFmtId="164" fontId="19" fillId="0" borderId="4" pivotButton="0" quotePrefix="0" xfId="0"/>
    <xf numFmtId="165" fontId="19" fillId="4" borderId="8" pivotButton="0" quotePrefix="0" xfId="0"/>
    <xf numFmtId="165" fontId="19" fillId="0" borderId="8" pivotButton="0" quotePrefix="0" xfId="0"/>
    <xf numFmtId="164" fontId="13" fillId="0" borderId="0" pivotButton="0" quotePrefix="0" xfId="0"/>
    <xf numFmtId="164" fontId="7" fillId="0" borderId="0" pivotButton="0" quotePrefix="0" xfId="0"/>
    <xf numFmtId="164" fontId="19" fillId="3" borderId="10" applyAlignment="1" pivotButton="0" quotePrefix="0" xfId="0">
      <alignment horizontal="left" vertical="center"/>
    </xf>
    <xf numFmtId="164" fontId="19" fillId="3" borderId="11" applyAlignment="1" pivotButton="0" quotePrefix="0" xfId="0">
      <alignment horizontal="center" vertical="center"/>
    </xf>
    <xf numFmtId="164" fontId="22" fillId="3" borderId="11" applyAlignment="1" pivotButton="0" quotePrefix="0" xfId="0">
      <alignment horizontal="center" vertical="center"/>
    </xf>
    <xf numFmtId="164" fontId="19" fillId="3" borderId="11" applyAlignment="1" pivotButton="0" quotePrefix="0" xfId="0">
      <alignment horizontal="center"/>
    </xf>
    <xf numFmtId="164" fontId="19" fillId="3" borderId="12" applyAlignment="1" pivotButton="0" quotePrefix="0" xfId="0">
      <alignment horizontal="center"/>
    </xf>
    <xf numFmtId="164" fontId="19" fillId="3" borderId="11" applyAlignment="1" pivotButton="0" quotePrefix="0" xfId="0">
      <alignment vertical="center"/>
    </xf>
    <xf numFmtId="164" fontId="19" fillId="3" borderId="12" applyAlignment="1" pivotButton="0" quotePrefix="0" xfId="0">
      <alignment vertical="center"/>
    </xf>
    <xf numFmtId="164" fontId="19" fillId="3" borderId="11" pivotButton="0" quotePrefix="0" xfId="0"/>
    <xf numFmtId="164" fontId="19" fillId="3" borderId="12" pivotButton="0" quotePrefix="0" xfId="0"/>
    <xf numFmtId="164" fontId="18" fillId="6" borderId="2" applyAlignment="1" pivotButton="0" quotePrefix="0" xfId="0">
      <alignment vertical="center"/>
    </xf>
    <xf numFmtId="164" fontId="19" fillId="6" borderId="10" applyAlignment="1" pivotButton="0" quotePrefix="0" xfId="0">
      <alignment vertical="center"/>
    </xf>
    <xf numFmtId="164" fontId="19" fillId="6" borderId="11" applyAlignment="1" pivotButton="0" quotePrefix="0" xfId="0">
      <alignment vertical="center"/>
    </xf>
    <xf numFmtId="164" fontId="18" fillId="6" borderId="13" applyAlignment="1" pivotButton="0" quotePrefix="0" xfId="0">
      <alignment vertical="center"/>
    </xf>
    <xf numFmtId="164" fontId="19" fillId="6" borderId="11" pivotButton="0" quotePrefix="0" xfId="0"/>
    <xf numFmtId="164" fontId="19" fillId="2" borderId="7" pivotButton="0" quotePrefix="0" xfId="0"/>
    <xf numFmtId="164" fontId="19" fillId="2" borderId="14" applyAlignment="1" pivotButton="0" quotePrefix="0" xfId="0">
      <alignment horizontal="center"/>
    </xf>
    <xf numFmtId="164" fontId="18" fillId="4" borderId="7" pivotButton="0" quotePrefix="0" xfId="0"/>
    <xf numFmtId="164" fontId="19" fillId="4" borderId="7" pivotButton="0" quotePrefix="0" xfId="0"/>
    <xf numFmtId="165" fontId="19" fillId="4" borderId="14" pivotButton="0" quotePrefix="0" xfId="0"/>
    <xf numFmtId="165" fontId="19" fillId="4" borderId="15" pivotButton="0" quotePrefix="0" xfId="0"/>
    <xf numFmtId="165" fontId="19" fillId="2" borderId="14" pivotButton="0" quotePrefix="0" xfId="0"/>
    <xf numFmtId="165" fontId="19" fillId="2" borderId="15" pivotButton="0" quotePrefix="0" xfId="0"/>
    <xf numFmtId="49" fontId="5" fillId="0" borderId="0" pivotButton="0" quotePrefix="0" xfId="0"/>
    <xf numFmtId="164" fontId="23" fillId="0" borderId="0" pivotButton="0" quotePrefix="0" xfId="0"/>
    <xf numFmtId="164" fontId="22" fillId="0" borderId="0" pivotButton="0" quotePrefix="0" xfId="0"/>
    <xf numFmtId="164" fontId="18" fillId="0" borderId="0" pivotButton="0" quotePrefix="0" xfId="0"/>
    <xf numFmtId="164" fontId="21" fillId="5" borderId="16" applyAlignment="1" pivotButton="0" quotePrefix="0" xfId="0">
      <alignment vertical="center"/>
    </xf>
    <xf numFmtId="164" fontId="21" fillId="5" borderId="5" applyAlignment="1" pivotButton="0" quotePrefix="0" xfId="0">
      <alignment vertical="center"/>
    </xf>
    <xf numFmtId="164" fontId="24" fillId="5" borderId="5" applyAlignment="1" pivotButton="0" quotePrefix="0" xfId="0">
      <alignment vertical="center"/>
    </xf>
    <xf numFmtId="164" fontId="24" fillId="5" borderId="17" applyAlignment="1" pivotButton="0" quotePrefix="0" xfId="0">
      <alignment vertical="center"/>
    </xf>
    <xf numFmtId="164" fontId="18" fillId="3" borderId="19" pivotButton="0" quotePrefix="0" xfId="0"/>
    <xf numFmtId="164" fontId="18" fillId="3" borderId="0" pivotButton="0" quotePrefix="0" xfId="0"/>
    <xf numFmtId="164" fontId="18" fillId="6" borderId="20" pivotButton="0" quotePrefix="0" xfId="0"/>
    <xf numFmtId="164" fontId="18" fillId="3" borderId="21" pivotButton="0" quotePrefix="0" xfId="0"/>
    <xf numFmtId="164" fontId="18" fillId="6" borderId="10" pivotButton="0" quotePrefix="0" xfId="0"/>
    <xf numFmtId="164" fontId="19" fillId="6" borderId="22" pivotButton="0" quotePrefix="0" xfId="0"/>
    <xf numFmtId="164" fontId="10" fillId="0" borderId="0" applyAlignment="1" pivotButton="0" quotePrefix="0" xfId="0">
      <alignment vertical="top" wrapText="1"/>
    </xf>
    <xf numFmtId="164" fontId="5" fillId="0" borderId="0" applyAlignment="1" pivotButton="0" quotePrefix="0" xfId="0">
      <alignment vertical="top" wrapText="1"/>
    </xf>
    <xf numFmtId="164" fontId="19" fillId="0" borderId="0" applyAlignment="1" pivotButton="0" quotePrefix="0" xfId="0">
      <alignment vertical="top" wrapText="1"/>
    </xf>
    <xf numFmtId="164" fontId="19" fillId="3" borderId="19" applyAlignment="1" pivotButton="0" quotePrefix="0" xfId="0">
      <alignment vertical="top" wrapText="1"/>
    </xf>
    <xf numFmtId="164" fontId="18" fillId="3" borderId="23" applyAlignment="1" pivotButton="0" quotePrefix="0" xfId="0">
      <alignment vertical="top" wrapText="1"/>
    </xf>
    <xf numFmtId="164" fontId="18" fillId="6" borderId="24" applyAlignment="1" pivotButton="0" quotePrefix="0" xfId="0">
      <alignment vertical="top" wrapText="1"/>
    </xf>
    <xf numFmtId="164" fontId="18" fillId="6" borderId="1" applyAlignment="1" pivotButton="0" quotePrefix="0" xfId="0">
      <alignment vertical="top" wrapText="1"/>
    </xf>
    <xf numFmtId="164" fontId="18" fillId="6" borderId="2" applyAlignment="1" pivotButton="0" quotePrefix="0" xfId="0">
      <alignment vertical="top" wrapText="1"/>
    </xf>
    <xf numFmtId="164" fontId="19" fillId="3" borderId="21" applyAlignment="1" pivotButton="0" quotePrefix="0" xfId="0">
      <alignment vertical="top" wrapText="1"/>
    </xf>
    <xf numFmtId="164" fontId="18" fillId="6" borderId="25" applyAlignment="1" pivotButton="0" quotePrefix="0" xfId="0">
      <alignment vertical="top" wrapText="1"/>
    </xf>
    <xf numFmtId="164" fontId="19" fillId="0" borderId="26" applyAlignment="1" pivotButton="0" quotePrefix="0" xfId="0">
      <alignment horizontal="center"/>
    </xf>
    <xf numFmtId="164" fontId="19" fillId="0" borderId="7" applyAlignment="1" pivotButton="0" quotePrefix="0" xfId="0">
      <alignment horizontal="center"/>
    </xf>
    <xf numFmtId="164" fontId="19" fillId="0" borderId="27" applyAlignment="1" pivotButton="0" quotePrefix="0" xfId="0">
      <alignment horizontal="center"/>
    </xf>
    <xf numFmtId="164" fontId="19" fillId="0" borderId="14" applyAlignment="1" pivotButton="0" quotePrefix="0" xfId="0">
      <alignment horizontal="center"/>
    </xf>
    <xf numFmtId="164" fontId="19" fillId="0" borderId="15" applyAlignment="1" pivotButton="0" quotePrefix="0" xfId="0">
      <alignment horizontal="center"/>
    </xf>
    <xf numFmtId="164" fontId="19" fillId="2" borderId="28" applyAlignment="1" pivotButton="0" quotePrefix="0" xfId="0">
      <alignment horizontal="center"/>
    </xf>
    <xf numFmtId="164" fontId="19" fillId="2" borderId="29" applyAlignment="1" pivotButton="0" quotePrefix="0" xfId="0">
      <alignment horizontal="center"/>
    </xf>
    <xf numFmtId="164" fontId="19" fillId="2" borderId="30" applyAlignment="1" pivotButton="0" quotePrefix="0" xfId="0">
      <alignment horizontal="center"/>
    </xf>
    <xf numFmtId="165" fontId="19" fillId="4" borderId="26" pivotButton="0" quotePrefix="0" xfId="0"/>
    <xf numFmtId="165" fontId="19" fillId="4" borderId="27" pivotButton="0" quotePrefix="0" xfId="0"/>
    <xf numFmtId="165" fontId="19" fillId="4" borderId="28" pivotButton="0" quotePrefix="0" xfId="0"/>
    <xf numFmtId="165" fontId="19" fillId="4" borderId="30" pivotButton="0" quotePrefix="0" xfId="0"/>
    <xf numFmtId="165" fontId="19" fillId="0" borderId="26" pivotButton="0" quotePrefix="0" xfId="0"/>
    <xf numFmtId="165" fontId="19" fillId="0" borderId="27" pivotButton="0" quotePrefix="0" xfId="0"/>
    <xf numFmtId="165" fontId="19" fillId="0" borderId="14" pivotButton="0" quotePrefix="0" xfId="0"/>
    <xf numFmtId="165" fontId="19" fillId="0" borderId="15" pivotButton="0" quotePrefix="0" xfId="0"/>
    <xf numFmtId="165" fontId="19" fillId="0" borderId="28" pivotButton="0" quotePrefix="0" xfId="0"/>
    <xf numFmtId="165" fontId="19" fillId="0" borderId="30" pivotButton="0" quotePrefix="0" xfId="0"/>
    <xf numFmtId="165" fontId="19" fillId="0" borderId="31" pivotButton="0" quotePrefix="0" xfId="0"/>
    <xf numFmtId="165" fontId="19" fillId="0" borderId="32" pivotButton="0" quotePrefix="0" xfId="0"/>
    <xf numFmtId="165" fontId="19" fillId="0" borderId="33" pivotButton="0" quotePrefix="0" xfId="0"/>
    <xf numFmtId="165" fontId="19" fillId="0" borderId="34" pivotButton="0" quotePrefix="0" xfId="0"/>
    <xf numFmtId="165" fontId="19" fillId="0" borderId="35" pivotButton="0" quotePrefix="0" xfId="0"/>
    <xf numFmtId="165" fontId="19" fillId="0" borderId="36" pivotButton="0" quotePrefix="0" xfId="0"/>
    <xf numFmtId="165" fontId="19" fillId="0" borderId="37" pivotButton="0" quotePrefix="0" xfId="0"/>
    <xf numFmtId="164" fontId="19" fillId="6" borderId="10" pivotButton="0" quotePrefix="0" xfId="0"/>
    <xf numFmtId="164" fontId="19" fillId="6" borderId="38" pivotButton="0" quotePrefix="0" xfId="0"/>
    <xf numFmtId="165" fontId="19" fillId="4" borderId="40" pivotButton="0" quotePrefix="0" xfId="0"/>
    <xf numFmtId="165" fontId="19" fillId="4" borderId="41" pivotButton="0" quotePrefix="0" xfId="0"/>
    <xf numFmtId="165" fontId="19" fillId="4" borderId="42" pivotButton="0" quotePrefix="0" xfId="0"/>
    <xf numFmtId="165" fontId="19" fillId="4" borderId="43" pivotButton="0" quotePrefix="0" xfId="0"/>
    <xf numFmtId="165" fontId="19" fillId="0" borderId="40" pivotButton="0" quotePrefix="0" xfId="0"/>
    <xf numFmtId="165" fontId="19" fillId="0" borderId="41" pivotButton="0" quotePrefix="0" xfId="0"/>
    <xf numFmtId="165" fontId="19" fillId="0" borderId="42" pivotButton="0" quotePrefix="0" xfId="0"/>
    <xf numFmtId="165" fontId="19" fillId="0" borderId="43" pivotButton="0" quotePrefix="0" xfId="0"/>
    <xf numFmtId="165" fontId="25" fillId="7" borderId="43" pivotButton="0" quotePrefix="0" xfId="0"/>
    <xf numFmtId="165" fontId="25" fillId="7" borderId="42" pivotButton="0" quotePrefix="0" xfId="0"/>
    <xf numFmtId="164" fontId="26" fillId="0" borderId="0" pivotButton="0" quotePrefix="0" xfId="0"/>
    <xf numFmtId="0" fontId="0" fillId="0" borderId="50" pivotButton="0" quotePrefix="0" xfId="0"/>
    <xf numFmtId="164" fontId="19" fillId="2" borderId="51" pivotButton="0" quotePrefix="0" xfId="0"/>
    <xf numFmtId="164" fontId="18" fillId="2" borderId="51" pivotButton="0" quotePrefix="0" xfId="0"/>
    <xf numFmtId="164" fontId="5" fillId="0" borderId="52" pivotButton="0" quotePrefix="0" xfId="0"/>
    <xf numFmtId="49" fontId="5" fillId="0" borderId="52" pivotButton="0" quotePrefix="0" xfId="0"/>
    <xf numFmtId="0" fontId="0" fillId="0" borderId="53" pivotButton="0" quotePrefix="0" xfId="0"/>
    <xf numFmtId="164" fontId="19" fillId="0" borderId="32" pivotButton="0" quotePrefix="0" xfId="0"/>
    <xf numFmtId="0" fontId="19" fillId="0" borderId="5" applyAlignment="1" pivotButton="0" quotePrefix="0" xfId="0">
      <alignment horizontal="left"/>
    </xf>
    <xf numFmtId="0" fontId="0" fillId="0" borderId="5" pivotButton="0" quotePrefix="0" xfId="0"/>
    <xf numFmtId="0" fontId="15" fillId="2" borderId="0" applyAlignment="1" pivotButton="0" quotePrefix="0" xfId="0">
      <alignment vertical="top"/>
    </xf>
    <xf numFmtId="0" fontId="17" fillId="2" borderId="0" pivotButton="0" quotePrefix="0" xfId="0"/>
    <xf numFmtId="164" fontId="18" fillId="4" borderId="0" applyAlignment="1" pivotButton="0" quotePrefix="0" xfId="0">
      <alignment horizontal="center" vertical="center"/>
    </xf>
    <xf numFmtId="164" fontId="18" fillId="2" borderId="0" applyAlignment="1" pivotButton="0" quotePrefix="0" xfId="0">
      <alignment horizontal="center" vertical="center"/>
    </xf>
    <xf numFmtId="165" fontId="19" fillId="4" borderId="54" applyAlignment="1" pivotButton="0" quotePrefix="0" xfId="0">
      <alignment horizontal="right"/>
    </xf>
    <xf numFmtId="0" fontId="0" fillId="0" borderId="0" applyAlignment="1" pivotButton="0" quotePrefix="0" xfId="0">
      <alignment horizontal="left" vertical="center"/>
    </xf>
    <xf numFmtId="164" fontId="19" fillId="0" borderId="56" applyAlignment="1" pivotButton="0" quotePrefix="0" xfId="0">
      <alignment horizontal="center" vertical="center"/>
    </xf>
    <xf numFmtId="165" fontId="19" fillId="4" borderId="57" applyAlignment="1" pivotButton="0" quotePrefix="0" xfId="0">
      <alignment horizontal="right" vertical="center"/>
    </xf>
    <xf numFmtId="164" fontId="19" fillId="0" borderId="54" applyAlignment="1" pivotButton="0" quotePrefix="0" xfId="0">
      <alignment horizontal="center"/>
    </xf>
    <xf numFmtId="164" fontId="19" fillId="0" borderId="58" applyAlignment="1" pivotButton="0" quotePrefix="0" xfId="0">
      <alignment horizontal="center" vertical="center"/>
    </xf>
    <xf numFmtId="165" fontId="19" fillId="4" borderId="46" applyAlignment="1" pivotButton="0" quotePrefix="0" xfId="0">
      <alignment horizontal="right" vertical="center"/>
    </xf>
    <xf numFmtId="164" fontId="19" fillId="0" borderId="46" applyAlignment="1" pivotButton="0" quotePrefix="0" xfId="0">
      <alignment horizontal="center" vertical="center"/>
    </xf>
    <xf numFmtId="164" fontId="19" fillId="0" borderId="60" applyAlignment="1" pivotButton="0" quotePrefix="0" xfId="0">
      <alignment horizontal="left" vertical="center" wrapText="1"/>
    </xf>
    <xf numFmtId="164" fontId="19" fillId="0" borderId="61" applyAlignment="1" pivotButton="0" quotePrefix="0" xfId="0">
      <alignment horizontal="left" vertical="center" wrapText="1"/>
    </xf>
    <xf numFmtId="165" fontId="19" fillId="4" borderId="56" applyAlignment="1" pivotButton="0" quotePrefix="0" xfId="0">
      <alignment horizontal="right" vertical="center"/>
    </xf>
    <xf numFmtId="165" fontId="19" fillId="4" borderId="58" applyAlignment="1" pivotButton="0" quotePrefix="0" xfId="0">
      <alignment horizontal="right" vertical="center"/>
    </xf>
    <xf numFmtId="0" fontId="28" fillId="0" borderId="0" pivotButton="0" quotePrefix="0" xfId="0"/>
    <xf numFmtId="0" fontId="29" fillId="8" borderId="0" pivotButton="0" quotePrefix="0" xfId="0"/>
    <xf numFmtId="0" fontId="30" fillId="0" borderId="0" pivotButton="0" quotePrefix="0" xfId="0"/>
    <xf numFmtId="0" fontId="29" fillId="4" borderId="0" pivotButton="0" quotePrefix="0" xfId="0"/>
    <xf numFmtId="0" fontId="29" fillId="7" borderId="0" pivotButton="0" quotePrefix="0" xfId="0"/>
    <xf numFmtId="0" fontId="9" fillId="2" borderId="0" pivotButton="0" quotePrefix="0" xfId="0"/>
    <xf numFmtId="0" fontId="31" fillId="0" borderId="0" pivotButton="0" quotePrefix="0" xfId="0"/>
    <xf numFmtId="166" fontId="0" fillId="8" borderId="0" applyAlignment="1" pivotButton="0" quotePrefix="0" xfId="0">
      <alignment horizontal="left"/>
    </xf>
    <xf numFmtId="166" fontId="32" fillId="0" borderId="0" applyAlignment="1" pivotButton="0" quotePrefix="0" xfId="0">
      <alignment horizontal="left"/>
    </xf>
    <xf numFmtId="166" fontId="31" fillId="0" borderId="0" applyAlignment="1" pivotButton="0" quotePrefix="0" xfId="0">
      <alignment horizontal="left"/>
    </xf>
    <xf numFmtId="0" fontId="0" fillId="4" borderId="0" pivotButton="0" quotePrefix="0" xfId="0"/>
    <xf numFmtId="0" fontId="32" fillId="0" borderId="0" pivotButton="0" quotePrefix="0" xfId="0"/>
    <xf numFmtId="0" fontId="0" fillId="7" borderId="0" pivotButton="0" quotePrefix="0" xfId="0"/>
    <xf numFmtId="0" fontId="0" fillId="8" borderId="0" applyAlignment="1" pivotButton="0" quotePrefix="0" xfId="0">
      <alignment horizontal="left"/>
    </xf>
    <xf numFmtId="0" fontId="32" fillId="0" borderId="0" applyAlignment="1" pivotButton="0" quotePrefix="0" xfId="0">
      <alignment horizontal="left"/>
    </xf>
    <xf numFmtId="0" fontId="31" fillId="0" borderId="0" applyAlignment="1" pivotButton="0" quotePrefix="0" xfId="0">
      <alignment horizontal="left"/>
    </xf>
    <xf numFmtId="49" fontId="0" fillId="9" borderId="0" pivotButton="0" quotePrefix="0" xfId="0"/>
    <xf numFmtId="0" fontId="0" fillId="8" borderId="0" pivotButton="0" quotePrefix="0" xfId="0"/>
    <xf numFmtId="49" fontId="0" fillId="10" borderId="0" pivotButton="0" quotePrefix="0" xfId="0"/>
    <xf numFmtId="0" fontId="0" fillId="10" borderId="0" pivotButton="0" quotePrefix="0" xfId="0"/>
    <xf numFmtId="166" fontId="0" fillId="4" borderId="0" applyAlignment="1" pivotButton="0" quotePrefix="0" xfId="0">
      <alignment horizontal="left"/>
    </xf>
    <xf numFmtId="49" fontId="0" fillId="8" borderId="0" pivotButton="0" quotePrefix="0" xfId="0"/>
    <xf numFmtId="49" fontId="32" fillId="0" borderId="0" pivotButton="0" quotePrefix="0" xfId="0"/>
    <xf numFmtId="49" fontId="31" fillId="0" borderId="0" pivotButton="0" quotePrefix="0" xfId="0"/>
    <xf numFmtId="0" fontId="10" fillId="4" borderId="0" pivotButton="0" quotePrefix="0" xfId="0"/>
    <xf numFmtId="0" fontId="10" fillId="0" borderId="0" pivotButton="0" quotePrefix="0" xfId="0"/>
    <xf numFmtId="0" fontId="6" fillId="8" borderId="0" pivotButton="0" quotePrefix="0" xfId="0"/>
    <xf numFmtId="0" fontId="6" fillId="11" borderId="0" pivotButton="0" quotePrefix="0" xfId="0"/>
    <xf numFmtId="164" fontId="19" fillId="0" borderId="64" applyAlignment="1" pivotButton="0" quotePrefix="0" xfId="0">
      <alignment horizontal="center"/>
    </xf>
    <xf numFmtId="164" fontId="19" fillId="0" borderId="66" applyAlignment="1" pivotButton="0" quotePrefix="0" xfId="0">
      <alignment horizontal="center"/>
    </xf>
    <xf numFmtId="165" fontId="19" fillId="4" borderId="70" applyAlignment="1" pivotButton="0" quotePrefix="0" xfId="0">
      <alignment horizontal="right"/>
    </xf>
    <xf numFmtId="165" fontId="19" fillId="2" borderId="71" applyAlignment="1" pivotButton="0" quotePrefix="0" xfId="0">
      <alignment horizontal="right"/>
    </xf>
    <xf numFmtId="165" fontId="19" fillId="2" borderId="72" applyAlignment="1" pivotButton="0" quotePrefix="0" xfId="0">
      <alignment horizontal="right" vertical="center"/>
    </xf>
    <xf numFmtId="165" fontId="19" fillId="2" borderId="74" applyAlignment="1" pivotButton="0" quotePrefix="0" xfId="0">
      <alignment horizontal="right"/>
    </xf>
    <xf numFmtId="165" fontId="19" fillId="2" borderId="76" applyAlignment="1" pivotButton="0" quotePrefix="0" xfId="0">
      <alignment horizontal="right" vertical="center"/>
    </xf>
    <xf numFmtId="165" fontId="19" fillId="2" borderId="78" applyAlignment="1" pivotButton="0" quotePrefix="0" xfId="0">
      <alignment horizontal="right" vertical="center"/>
    </xf>
    <xf numFmtId="165" fontId="19" fillId="4" borderId="79" applyAlignment="1" pivotButton="0" quotePrefix="0" xfId="0">
      <alignment horizontal="right" vertical="center"/>
    </xf>
    <xf numFmtId="165" fontId="19" fillId="2" borderId="80" applyAlignment="1" pivotButton="0" quotePrefix="0" xfId="0">
      <alignment horizontal="right" vertical="center"/>
    </xf>
    <xf numFmtId="164" fontId="0" fillId="0" borderId="64" pivotButton="0" quotePrefix="0" xfId="0"/>
    <xf numFmtId="165" fontId="19" fillId="2" borderId="7" pivotButton="0" quotePrefix="0" xfId="0"/>
    <xf numFmtId="0" fontId="27" fillId="0" borderId="0" pivotButton="0" quotePrefix="0" xfId="0"/>
    <xf numFmtId="164" fontId="19" fillId="0" borderId="0" applyAlignment="1" pivotButton="0" quotePrefix="0" xfId="0">
      <alignment horizontal="left" vertical="center" wrapText="1"/>
    </xf>
    <xf numFmtId="164" fontId="19" fillId="0" borderId="79" applyAlignment="1" pivotButton="0" quotePrefix="0" xfId="0">
      <alignment horizontal="center" vertical="center"/>
    </xf>
    <xf numFmtId="164" fontId="19" fillId="0" borderId="66" applyAlignment="1" pivotButton="0" quotePrefix="0" xfId="0">
      <alignment horizontal="center" vertical="center"/>
    </xf>
    <xf numFmtId="165" fontId="19" fillId="4" borderId="70" applyAlignment="1" pivotButton="0" quotePrefix="0" xfId="0">
      <alignment horizontal="right" vertical="center"/>
    </xf>
    <xf numFmtId="165" fontId="19" fillId="2" borderId="71" applyAlignment="1" pivotButton="0" quotePrefix="0" xfId="0">
      <alignment horizontal="right" vertical="center"/>
    </xf>
    <xf numFmtId="165" fontId="19" fillId="2" borderId="83" applyAlignment="1" pivotButton="0" quotePrefix="0" xfId="0">
      <alignment horizontal="right" vertical="center"/>
    </xf>
    <xf numFmtId="0" fontId="38" fillId="0" borderId="0" pivotButton="0" quotePrefix="0" xfId="0"/>
    <xf numFmtId="0" fontId="39" fillId="0" borderId="0" pivotButton="0" quotePrefix="0" xfId="0"/>
    <xf numFmtId="164" fontId="18" fillId="12" borderId="2" applyAlignment="1" pivotButton="0" quotePrefix="0" xfId="0">
      <alignment horizontal="center" vertical="center" wrapText="1"/>
    </xf>
    <xf numFmtId="164" fontId="18" fillId="13" borderId="2" applyAlignment="1" pivotButton="0" quotePrefix="0" xfId="0">
      <alignment horizontal="center" vertical="center" wrapText="1"/>
    </xf>
    <xf numFmtId="164" fontId="19" fillId="0" borderId="63" applyAlignment="1" pivotButton="0" quotePrefix="0" xfId="0">
      <alignment horizontal="left" vertical="center" wrapText="1"/>
    </xf>
    <xf numFmtId="164" fontId="19" fillId="13" borderId="81" applyAlignment="1" pivotButton="0" quotePrefix="0" xfId="0">
      <alignment horizontal="left"/>
    </xf>
    <xf numFmtId="164" fontId="19" fillId="13" borderId="16" applyAlignment="1" pivotButton="0" quotePrefix="0" xfId="0">
      <alignment horizontal="left"/>
    </xf>
    <xf numFmtId="164" fontId="19" fillId="13" borderId="18" applyAlignment="1" pivotButton="0" quotePrefix="0" xfId="0">
      <alignment horizontal="left"/>
    </xf>
    <xf numFmtId="164" fontId="37" fillId="0" borderId="0" pivotButton="0" quotePrefix="0" xfId="0"/>
    <xf numFmtId="164" fontId="34" fillId="0" borderId="75" applyAlignment="1" pivotButton="0" quotePrefix="0" xfId="0">
      <alignment horizontal="left" vertical="center" wrapText="1"/>
    </xf>
    <xf numFmtId="164" fontId="19" fillId="0" borderId="75" applyAlignment="1" pivotButton="0" quotePrefix="0" xfId="0">
      <alignment horizontal="left" vertical="center" wrapText="1"/>
    </xf>
    <xf numFmtId="164" fontId="19" fillId="0" borderId="67" applyAlignment="1" pivotButton="0" quotePrefix="0" xfId="0">
      <alignment horizontal="left" vertical="center" wrapText="1"/>
    </xf>
    <xf numFmtId="164" fontId="36" fillId="0" borderId="59" applyAlignment="1" pivotButton="0" quotePrefix="0" xfId="0">
      <alignment horizontal="left" vertical="center" wrapText="1"/>
    </xf>
    <xf numFmtId="164" fontId="19" fillId="0" borderId="77" applyAlignment="1" pivotButton="0" quotePrefix="0" xfId="0">
      <alignment vertical="center" wrapText="1"/>
    </xf>
    <xf numFmtId="164" fontId="33" fillId="0" borderId="60" applyAlignment="1" pivotButton="0" quotePrefix="0" xfId="0">
      <alignment horizontal="left" vertical="center" wrapText="1"/>
    </xf>
    <xf numFmtId="164" fontId="19" fillId="0" borderId="59" applyAlignment="1" pivotButton="0" quotePrefix="0" xfId="0">
      <alignment horizontal="left" vertical="center" wrapText="1"/>
    </xf>
    <xf numFmtId="164" fontId="19" fillId="0" borderId="82" applyAlignment="1" pivotButton="0" quotePrefix="0" xfId="0">
      <alignment horizontal="left" vertical="center" wrapText="1"/>
    </xf>
    <xf numFmtId="164" fontId="33" fillId="0" borderId="75" applyAlignment="1" pivotButton="0" quotePrefix="0" xfId="0">
      <alignment vertical="top" wrapText="1"/>
    </xf>
    <xf numFmtId="164" fontId="36" fillId="0" borderId="84" applyAlignment="1" pivotButton="0" quotePrefix="0" xfId="0">
      <alignment horizontal="left" vertical="center" wrapText="1"/>
    </xf>
    <xf numFmtId="164" fontId="33" fillId="0" borderId="84" applyAlignment="1" pivotButton="0" quotePrefix="0" xfId="0">
      <alignment horizontal="left" vertical="center" wrapText="1"/>
    </xf>
    <xf numFmtId="164" fontId="19" fillId="0" borderId="89" applyAlignment="1" pivotButton="0" quotePrefix="0" xfId="0">
      <alignment horizontal="center" vertical="center"/>
    </xf>
    <xf numFmtId="164" fontId="19" fillId="0" borderId="86" applyAlignment="1" pivotButton="0" quotePrefix="0" xfId="0">
      <alignment horizontal="left" vertical="center" wrapText="1"/>
    </xf>
    <xf numFmtId="164" fontId="19" fillId="0" borderId="70" applyAlignment="1" pivotButton="0" quotePrefix="0" xfId="0">
      <alignment horizontal="center"/>
    </xf>
    <xf numFmtId="164" fontId="19" fillId="0" borderId="70" applyAlignment="1" pivotButton="0" quotePrefix="0" xfId="0">
      <alignment horizontal="center" vertical="center"/>
    </xf>
    <xf numFmtId="164" fontId="19" fillId="6" borderId="46" pivotButton="0" quotePrefix="0" xfId="0"/>
    <xf numFmtId="164" fontId="19" fillId="2" borderId="90" pivotButton="0" quotePrefix="0" xfId="0"/>
    <xf numFmtId="165" fontId="19" fillId="4" borderId="29" pivotButton="0" quotePrefix="0" xfId="0"/>
    <xf numFmtId="164" fontId="18" fillId="2" borderId="91" pivotButton="0" quotePrefix="0" xfId="0"/>
    <xf numFmtId="164" fontId="19" fillId="4" borderId="92" pivotButton="0" quotePrefix="0" xfId="0"/>
    <xf numFmtId="164" fontId="19" fillId="2" borderId="92" pivotButton="0" quotePrefix="0" xfId="0"/>
    <xf numFmtId="164" fontId="18" fillId="4" borderId="3" pivotButton="0" quotePrefix="0" xfId="0"/>
    <xf numFmtId="164" fontId="19" fillId="4" borderId="3" pivotButton="0" quotePrefix="0" xfId="0"/>
    <xf numFmtId="164" fontId="19" fillId="2" borderId="93" pivotButton="0" quotePrefix="0" xfId="0"/>
    <xf numFmtId="164" fontId="19" fillId="2" borderId="94" pivotButton="0" quotePrefix="0" xfId="0"/>
    <xf numFmtId="165" fontId="19" fillId="4" borderId="95" pivotButton="0" quotePrefix="0" xfId="0"/>
    <xf numFmtId="165" fontId="19" fillId="4" borderId="96" pivotButton="0" quotePrefix="0" xfId="0"/>
    <xf numFmtId="164" fontId="19" fillId="2" borderId="97" applyAlignment="1" pivotButton="0" quotePrefix="0" xfId="0">
      <alignment horizontal="center"/>
    </xf>
    <xf numFmtId="164" fontId="19" fillId="2" borderId="98" applyAlignment="1" pivotButton="0" quotePrefix="0" xfId="0">
      <alignment horizontal="center"/>
    </xf>
    <xf numFmtId="164" fontId="19" fillId="2" borderId="99" applyAlignment="1" pivotButton="0" quotePrefix="0" xfId="0">
      <alignment horizontal="center"/>
    </xf>
    <xf numFmtId="164" fontId="19" fillId="2" borderId="100" applyAlignment="1" pivotButton="0" quotePrefix="0" xfId="0">
      <alignment horizontal="center"/>
    </xf>
    <xf numFmtId="165" fontId="19" fillId="4" borderId="101" pivotButton="0" quotePrefix="0" xfId="0"/>
    <xf numFmtId="165" fontId="19" fillId="4" borderId="102" pivotButton="0" quotePrefix="0" xfId="0"/>
    <xf numFmtId="165" fontId="19" fillId="2" borderId="101" pivotButton="0" quotePrefix="0" xfId="0"/>
    <xf numFmtId="165" fontId="19" fillId="2" borderId="102" pivotButton="0" quotePrefix="0" xfId="0"/>
    <xf numFmtId="165" fontId="19" fillId="2" borderId="103" pivotButton="0" quotePrefix="0" xfId="0"/>
    <xf numFmtId="165" fontId="19" fillId="2" borderId="104" pivotButton="0" quotePrefix="0" xfId="0"/>
    <xf numFmtId="165" fontId="19" fillId="2" borderId="105" pivotButton="0" quotePrefix="0" xfId="0"/>
    <xf numFmtId="165" fontId="19" fillId="2" borderId="106" pivotButton="0" quotePrefix="0" xfId="0"/>
    <xf numFmtId="164" fontId="19" fillId="0" borderId="93" pivotButton="0" quotePrefix="0" xfId="0"/>
    <xf numFmtId="164" fontId="19" fillId="0" borderId="90" pivotButton="0" quotePrefix="0" xfId="0"/>
    <xf numFmtId="164" fontId="18" fillId="0" borderId="90" pivotButton="0" quotePrefix="0" xfId="0"/>
    <xf numFmtId="165" fontId="19" fillId="0" borderId="29" pivotButton="0" quotePrefix="0" xfId="0"/>
    <xf numFmtId="165" fontId="19" fillId="0" borderId="107" pivotButton="0" quotePrefix="0" xfId="0"/>
    <xf numFmtId="164" fontId="19" fillId="0" borderId="108" applyAlignment="1" pivotButton="0" quotePrefix="0" xfId="0">
      <alignment horizontal="center"/>
    </xf>
    <xf numFmtId="164" fontId="19" fillId="0" borderId="90" applyAlignment="1" pivotButton="0" quotePrefix="0" xfId="0">
      <alignment horizontal="center"/>
    </xf>
    <xf numFmtId="164" fontId="19" fillId="0" borderId="109" applyAlignment="1" pivotButton="0" quotePrefix="0" xfId="0">
      <alignment horizontal="center"/>
    </xf>
    <xf numFmtId="164" fontId="19" fillId="0" borderId="98" applyAlignment="1" pivotButton="0" quotePrefix="0" xfId="0">
      <alignment horizontal="center"/>
    </xf>
    <xf numFmtId="164" fontId="19" fillId="0" borderId="99" applyAlignment="1" pivotButton="0" quotePrefix="0" xfId="0">
      <alignment horizontal="center"/>
    </xf>
    <xf numFmtId="164" fontId="19" fillId="0" borderId="100" applyAlignment="1" pivotButton="0" quotePrefix="0" xfId="0">
      <alignment horizontal="center"/>
    </xf>
    <xf numFmtId="165" fontId="19" fillId="4" borderId="110" pivotButton="0" quotePrefix="0" xfId="0"/>
    <xf numFmtId="165" fontId="19" fillId="0" borderId="110" pivotButton="0" quotePrefix="0" xfId="0"/>
    <xf numFmtId="165" fontId="19" fillId="0" borderId="102" pivotButton="0" quotePrefix="0" xfId="0"/>
    <xf numFmtId="165" fontId="19" fillId="0" borderId="111" pivotButton="0" quotePrefix="0" xfId="0"/>
    <xf numFmtId="165" fontId="19" fillId="0" borderId="93" pivotButton="0" quotePrefix="0" xfId="0"/>
    <xf numFmtId="165" fontId="19" fillId="0" borderId="112" pivotButton="0" quotePrefix="0" xfId="0"/>
    <xf numFmtId="165" fontId="19" fillId="0" borderId="104" pivotButton="0" quotePrefix="0" xfId="0"/>
    <xf numFmtId="165" fontId="19" fillId="0" borderId="105" pivotButton="0" quotePrefix="0" xfId="0"/>
    <xf numFmtId="165" fontId="19" fillId="0" borderId="106" pivotButton="0" quotePrefix="0" xfId="0"/>
    <xf numFmtId="164" fontId="18" fillId="3" borderId="6" pivotButton="0" quotePrefix="0" xfId="0"/>
    <xf numFmtId="164" fontId="19" fillId="3" borderId="6" applyAlignment="1" pivotButton="0" quotePrefix="0" xfId="0">
      <alignment vertical="top" wrapText="1"/>
    </xf>
    <xf numFmtId="164" fontId="18" fillId="3" borderId="116" pivotButton="0" quotePrefix="0" xfId="0"/>
    <xf numFmtId="164" fontId="19" fillId="6" borderId="117" pivotButton="0" quotePrefix="0" xfId="0"/>
    <xf numFmtId="164" fontId="19" fillId="3" borderId="118" applyAlignment="1" pivotButton="0" quotePrefix="0" xfId="0">
      <alignment vertical="top" wrapText="1"/>
    </xf>
    <xf numFmtId="164" fontId="18" fillId="3" borderId="119" applyAlignment="1" pivotButton="0" quotePrefix="0" xfId="0">
      <alignment vertical="top" wrapText="1"/>
    </xf>
    <xf numFmtId="164" fontId="18" fillId="6" borderId="120" applyAlignment="1" pivotButton="0" quotePrefix="0" xfId="0">
      <alignment vertical="top" wrapText="1"/>
    </xf>
    <xf numFmtId="164" fontId="18" fillId="6" borderId="121" applyAlignment="1" pivotButton="0" quotePrefix="0" xfId="0">
      <alignment vertical="top" wrapText="1"/>
    </xf>
    <xf numFmtId="164" fontId="18" fillId="6" borderId="122" applyAlignment="1" pivotButton="0" quotePrefix="0" xfId="0">
      <alignment vertical="top" wrapText="1"/>
    </xf>
    <xf numFmtId="164" fontId="18" fillId="6" borderId="123" applyAlignment="1" pivotButton="0" quotePrefix="0" xfId="0">
      <alignment vertical="top" wrapText="1"/>
    </xf>
    <xf numFmtId="0" fontId="19" fillId="6" borderId="124" pivotButton="0" quotePrefix="0" xfId="0"/>
    <xf numFmtId="0" fontId="19" fillId="6" borderId="125" pivotButton="0" quotePrefix="0" xfId="0"/>
    <xf numFmtId="164" fontId="21" fillId="3" borderId="116" applyAlignment="1" pivotButton="0" quotePrefix="0" xfId="0">
      <alignment vertical="center"/>
    </xf>
    <xf numFmtId="164" fontId="19" fillId="3" borderId="116" applyAlignment="1" pivotButton="0" quotePrefix="0" xfId="0">
      <alignment vertical="center"/>
    </xf>
    <xf numFmtId="164" fontId="19" fillId="6" borderId="0" pivotButton="0" quotePrefix="0" xfId="0"/>
    <xf numFmtId="164" fontId="19" fillId="6" borderId="122" applyAlignment="1" pivotButton="0" quotePrefix="0" xfId="0">
      <alignment vertical="top" wrapText="1"/>
    </xf>
    <xf numFmtId="164" fontId="18" fillId="3" borderId="122" applyAlignment="1" pivotButton="0" quotePrefix="0" xfId="0">
      <alignment vertical="top" wrapText="1"/>
    </xf>
    <xf numFmtId="164" fontId="18" fillId="3" borderId="128" applyAlignment="1" pivotButton="0" quotePrefix="0" xfId="0">
      <alignment vertical="top" wrapText="1"/>
    </xf>
    <xf numFmtId="164" fontId="18" fillId="3" borderId="129" applyAlignment="1" pivotButton="0" quotePrefix="0" xfId="0">
      <alignment vertical="top" wrapText="1"/>
    </xf>
    <xf numFmtId="164" fontId="19" fillId="6" borderId="121" applyAlignment="1" pivotButton="0" quotePrefix="0" xfId="0">
      <alignment vertical="top" wrapText="1"/>
    </xf>
    <xf numFmtId="164" fontId="18" fillId="0" borderId="93" pivotButton="0" quotePrefix="0" xfId="0"/>
    <xf numFmtId="164" fontId="18" fillId="6" borderId="116" pivotButton="0" quotePrefix="0" xfId="0"/>
    <xf numFmtId="164" fontId="19" fillId="6" borderId="118" pivotButton="0" quotePrefix="0" xfId="0"/>
    <xf numFmtId="164" fontId="18" fillId="6" borderId="121" pivotButton="0" quotePrefix="0" xfId="0"/>
    <xf numFmtId="164" fontId="18" fillId="6" borderId="134" pivotButton="0" quotePrefix="0" xfId="0"/>
    <xf numFmtId="164" fontId="19" fillId="0" borderId="137" applyAlignment="1" pivotButton="0" quotePrefix="0" xfId="0">
      <alignment horizontal="center"/>
    </xf>
    <xf numFmtId="164" fontId="19" fillId="0" borderId="138" applyAlignment="1" pivotButton="0" quotePrefix="0" xfId="0">
      <alignment horizontal="center"/>
    </xf>
    <xf numFmtId="164" fontId="19" fillId="0" borderId="130" applyAlignment="1" pivotButton="0" quotePrefix="0" xfId="0">
      <alignment horizontal="center"/>
    </xf>
    <xf numFmtId="164" fontId="19" fillId="0" borderId="139" applyAlignment="1" pivotButton="0" quotePrefix="0" xfId="0">
      <alignment horizontal="center"/>
    </xf>
    <xf numFmtId="164" fontId="19" fillId="0" borderId="115" applyAlignment="1" pivotButton="0" quotePrefix="0" xfId="0">
      <alignment horizontal="center"/>
    </xf>
    <xf numFmtId="165" fontId="19" fillId="4" borderId="92" pivotButton="0" quotePrefix="0" xfId="0"/>
    <xf numFmtId="165" fontId="19" fillId="0" borderId="101" pivotButton="0" quotePrefix="0" xfId="0"/>
    <xf numFmtId="165" fontId="19" fillId="0" borderId="92" pivotButton="0" quotePrefix="0" xfId="0"/>
    <xf numFmtId="165" fontId="25" fillId="7" borderId="92" pivotButton="0" quotePrefix="0" xfId="0"/>
    <xf numFmtId="165" fontId="19" fillId="0" borderId="103" pivotButton="0" quotePrefix="0" xfId="0"/>
    <xf numFmtId="165" fontId="19" fillId="0" borderId="140" pivotButton="0" quotePrefix="0" xfId="0"/>
    <xf numFmtId="165" fontId="19" fillId="0" borderId="141" pivotButton="0" quotePrefix="0" xfId="0"/>
    <xf numFmtId="165" fontId="25" fillId="7" borderId="142" pivotButton="0" quotePrefix="0" xfId="0"/>
    <xf numFmtId="165" fontId="25" fillId="7" borderId="94" pivotButton="0" quotePrefix="0" xfId="0"/>
    <xf numFmtId="164" fontId="19" fillId="0" borderId="92" pivotButton="0" quotePrefix="0" xfId="0"/>
    <xf numFmtId="164" fontId="19" fillId="0" borderId="94" pivotButton="0" quotePrefix="0" xfId="0"/>
    <xf numFmtId="164" fontId="18" fillId="0" borderId="91" pivotButton="0" quotePrefix="0" xfId="0"/>
    <xf numFmtId="165" fontId="19" fillId="4" borderId="146" pivotButton="0" quotePrefix="0" xfId="0"/>
    <xf numFmtId="165" fontId="25" fillId="7" borderId="147" pivotButton="0" quotePrefix="0" xfId="0"/>
    <xf numFmtId="165" fontId="25" fillId="7" borderId="39" pivotButton="0" quotePrefix="0" xfId="0"/>
    <xf numFmtId="164" fontId="18" fillId="3" borderId="152" pivotButton="0" quotePrefix="0" xfId="0"/>
    <xf numFmtId="164" fontId="18" fillId="13" borderId="156" applyAlignment="1" pivotButton="0" quotePrefix="0" xfId="0">
      <alignment horizontal="left" vertical="center" wrapText="1"/>
    </xf>
    <xf numFmtId="165" fontId="19" fillId="0" borderId="158" pivotButton="0" quotePrefix="0" xfId="0"/>
    <xf numFmtId="164" fontId="19" fillId="13" borderId="159" applyAlignment="1" pivotButton="0" quotePrefix="0" xfId="0">
      <alignment horizontal="left"/>
    </xf>
    <xf numFmtId="164" fontId="18" fillId="13" borderId="160" applyAlignment="1" pivotButton="0" quotePrefix="0" xfId="0">
      <alignment horizontal="left" vertical="center" wrapText="1"/>
    </xf>
    <xf numFmtId="165" fontId="19" fillId="4" borderId="148" pivotButton="0" quotePrefix="0" xfId="0"/>
    <xf numFmtId="164" fontId="19" fillId="6" borderId="153" pivotButton="0" quotePrefix="0" xfId="0"/>
    <xf numFmtId="164" fontId="18" fillId="13" borderId="162" applyAlignment="1" pivotButton="0" quotePrefix="0" xfId="0">
      <alignment horizontal="left" vertical="center" wrapText="1"/>
    </xf>
    <xf numFmtId="167" fontId="19" fillId="4" borderId="46" applyAlignment="1" pivotButton="0" quotePrefix="0" xfId="0">
      <alignment horizontal="right" vertical="center"/>
    </xf>
    <xf numFmtId="167" fontId="19" fillId="2" borderId="76" applyAlignment="1" pivotButton="0" quotePrefix="0" xfId="0">
      <alignment horizontal="right" vertical="center"/>
    </xf>
    <xf numFmtId="164" fontId="15" fillId="2" borderId="0" applyAlignment="1" pivotButton="0" quotePrefix="0" xfId="0">
      <alignment horizontal="left" vertical="center"/>
    </xf>
    <xf numFmtId="0" fontId="15" fillId="2" borderId="3" applyAlignment="1" pivotButton="0" quotePrefix="0" xfId="0">
      <alignment horizontal="left" vertical="center"/>
    </xf>
    <xf numFmtId="0" fontId="17" fillId="2" borderId="3" applyAlignment="1" pivotButton="0" quotePrefix="0" xfId="0">
      <alignment horizontal="left" vertical="center"/>
    </xf>
    <xf numFmtId="164" fontId="19" fillId="0" borderId="0" applyAlignment="1" pivotButton="0" quotePrefix="0" xfId="0">
      <alignment horizontal="left" vertical="center"/>
    </xf>
    <xf numFmtId="165" fontId="19" fillId="4" borderId="0" applyAlignment="1" pivotButton="0" quotePrefix="0" xfId="0">
      <alignment horizontal="right" vertical="center"/>
    </xf>
    <xf numFmtId="165" fontId="19" fillId="2" borderId="0" applyAlignment="1" pivotButton="0" quotePrefix="0" xfId="0">
      <alignment horizontal="right" vertical="center"/>
    </xf>
    <xf numFmtId="164" fontId="19" fillId="0" borderId="4" applyAlignment="1" pivotButton="0" quotePrefix="0" xfId="0">
      <alignment horizontal="left" vertical="center"/>
    </xf>
    <xf numFmtId="165" fontId="19" fillId="4" borderId="4" applyAlignment="1" pivotButton="0" quotePrefix="0" xfId="0">
      <alignment horizontal="right" vertical="center"/>
    </xf>
    <xf numFmtId="165" fontId="19" fillId="2" borderId="4" applyAlignment="1" pivotButton="0" quotePrefix="0" xfId="0">
      <alignment horizontal="right" vertical="center"/>
    </xf>
    <xf numFmtId="164" fontId="19" fillId="2" borderId="3" applyAlignment="1" pivotButton="0" quotePrefix="0" xfId="0">
      <alignment horizontal="left" vertical="center"/>
    </xf>
    <xf numFmtId="165" fontId="19" fillId="4" borderId="3" applyAlignment="1" pivotButton="0" quotePrefix="0" xfId="0">
      <alignment horizontal="right" vertical="center"/>
    </xf>
    <xf numFmtId="165" fontId="19" fillId="2" borderId="3" applyAlignment="1" pivotButton="0" quotePrefix="0" xfId="0">
      <alignment horizontal="right" vertical="center"/>
    </xf>
    <xf numFmtId="164" fontId="19" fillId="2" borderId="0" applyAlignment="1" pivotButton="0" quotePrefix="0" xfId="0">
      <alignment horizontal="right" vertical="center"/>
    </xf>
    <xf numFmtId="164" fontId="19" fillId="0" borderId="0" applyAlignment="1" pivotButton="0" quotePrefix="0" xfId="1">
      <alignment horizontal="left" vertical="center"/>
    </xf>
    <xf numFmtId="165" fontId="19" fillId="4" borderId="0" applyAlignment="1" pivotButton="0" quotePrefix="0" xfId="1">
      <alignment horizontal="right" vertical="center"/>
    </xf>
    <xf numFmtId="165" fontId="19" fillId="2" borderId="0" applyAlignment="1" pivotButton="0" quotePrefix="0" xfId="1">
      <alignment horizontal="right" vertical="center"/>
    </xf>
    <xf numFmtId="165" fontId="19" fillId="3" borderId="5" applyAlignment="1" pivotButton="0" quotePrefix="0" xfId="1">
      <alignment horizontal="right" vertical="center"/>
    </xf>
    <xf numFmtId="164" fontId="19" fillId="3" borderId="5" applyAlignment="1" pivotButton="0" quotePrefix="0" xfId="1">
      <alignment horizontal="right" vertical="center"/>
    </xf>
    <xf numFmtId="165" fontId="19" fillId="3" borderId="3" applyAlignment="1" pivotButton="0" quotePrefix="0" xfId="1">
      <alignment horizontal="right" vertical="center"/>
    </xf>
    <xf numFmtId="165" fontId="19" fillId="4" borderId="3" applyAlignment="1" pivotButton="0" quotePrefix="0" xfId="1">
      <alignment horizontal="right" vertical="center"/>
    </xf>
    <xf numFmtId="165" fontId="19" fillId="2" borderId="3" applyAlignment="1" pivotButton="0" quotePrefix="0" xfId="1">
      <alignment horizontal="right" vertical="center"/>
    </xf>
    <xf numFmtId="0" fontId="40" fillId="0" borderId="0" pivotButton="0" quotePrefix="0" xfId="1"/>
    <xf numFmtId="0" fontId="9" fillId="0" borderId="0" applyAlignment="1" pivotButton="0" quotePrefix="0" xfId="1">
      <alignment horizontal="left" vertical="center"/>
    </xf>
    <xf numFmtId="0" fontId="19" fillId="0" borderId="0" applyAlignment="1" pivotButton="0" quotePrefix="0" xfId="1">
      <alignment horizontal="right"/>
    </xf>
    <xf numFmtId="0" fontId="9" fillId="0" borderId="0" pivotButton="0" quotePrefix="0" xfId="1"/>
    <xf numFmtId="0" fontId="40" fillId="0" borderId="0" applyAlignment="1" pivotButton="0" quotePrefix="0" xfId="1">
      <alignment horizontal="right"/>
    </xf>
    <xf numFmtId="0" fontId="19" fillId="0" borderId="0" applyAlignment="1" pivotButton="0" quotePrefix="0" xfId="1">
      <alignment horizontal="left" vertical="center"/>
    </xf>
    <xf numFmtId="165" fontId="19" fillId="4" borderId="64" applyAlignment="1" pivotButton="0" quotePrefix="0" xfId="0">
      <alignment horizontal="left" vertical="top"/>
    </xf>
    <xf numFmtId="165" fontId="19" fillId="2" borderId="65" applyAlignment="1" pivotButton="0" quotePrefix="0" xfId="0">
      <alignment horizontal="left" vertical="top"/>
    </xf>
    <xf numFmtId="0" fontId="42" fillId="0" borderId="0" pivotButton="0" quotePrefix="0" xfId="0"/>
    <xf numFmtId="164" fontId="43" fillId="0" borderId="4" applyAlignment="1" pivotButton="0" quotePrefix="0" xfId="0">
      <alignment horizontal="left" vertical="center"/>
    </xf>
    <xf numFmtId="164" fontId="43" fillId="0" borderId="0" applyAlignment="1" pivotButton="0" quotePrefix="0" xfId="0">
      <alignment horizontal="left" vertical="center"/>
    </xf>
    <xf numFmtId="164" fontId="16" fillId="14" borderId="0" applyAlignment="1" pivotButton="0" quotePrefix="0" xfId="0">
      <alignment horizontal="left" vertical="center"/>
    </xf>
    <xf numFmtId="164" fontId="44" fillId="0" borderId="0" pivotButton="0" quotePrefix="0" xfId="0"/>
    <xf numFmtId="0" fontId="45" fillId="0" borderId="0" pivotButton="0" quotePrefix="0" xfId="0"/>
    <xf numFmtId="164" fontId="16" fillId="14" borderId="0" applyAlignment="1" pivotButton="0" quotePrefix="0" xfId="0">
      <alignment vertical="center"/>
    </xf>
    <xf numFmtId="164" fontId="16" fillId="14" borderId="0" applyAlignment="1" pivotButton="0" quotePrefix="0" xfId="0">
      <alignment vertical="top"/>
    </xf>
    <xf numFmtId="164" fontId="42" fillId="0" borderId="0" applyAlignment="1" pivotButton="0" quotePrefix="0" xfId="0">
      <alignment horizontal="left"/>
    </xf>
    <xf numFmtId="164" fontId="19" fillId="14" borderId="0" pivotButton="0" quotePrefix="0" xfId="0"/>
    <xf numFmtId="164" fontId="16" fillId="14" borderId="0" applyAlignment="1" pivotButton="0" quotePrefix="0" xfId="0">
      <alignment horizontal="left"/>
    </xf>
    <xf numFmtId="164" fontId="42" fillId="0" borderId="0" pivotButton="0" quotePrefix="0" xfId="0"/>
    <xf numFmtId="0" fontId="21" fillId="14" borderId="113" pivotButton="0" quotePrefix="0" xfId="0"/>
    <xf numFmtId="0" fontId="19" fillId="14" borderId="114" pivotButton="0" quotePrefix="0" xfId="0"/>
    <xf numFmtId="164" fontId="18" fillId="14" borderId="116" applyAlignment="1" pivotButton="0" quotePrefix="0" xfId="0">
      <alignment vertical="top"/>
    </xf>
    <xf numFmtId="164" fontId="46" fillId="3" borderId="10" applyAlignment="1" pivotButton="0" quotePrefix="0" xfId="0">
      <alignment vertical="center"/>
    </xf>
    <xf numFmtId="164" fontId="36" fillId="3" borderId="11" applyAlignment="1" pivotButton="0" quotePrefix="0" xfId="0">
      <alignment vertical="center"/>
    </xf>
    <xf numFmtId="164" fontId="21" fillId="14" borderId="113" applyAlignment="1" pivotButton="0" quotePrefix="0" xfId="0">
      <alignment vertical="center"/>
    </xf>
    <xf numFmtId="164" fontId="21" fillId="14" borderId="114" applyAlignment="1" pivotButton="0" quotePrefix="0" xfId="0">
      <alignment vertical="center"/>
    </xf>
    <xf numFmtId="164" fontId="24" fillId="14" borderId="114" applyAlignment="1" pivotButton="0" quotePrefix="0" xfId="0">
      <alignment vertical="center"/>
    </xf>
    <xf numFmtId="164" fontId="24" fillId="14" borderId="115" applyAlignment="1" pivotButton="0" quotePrefix="0" xfId="0">
      <alignment vertical="center"/>
    </xf>
    <xf numFmtId="164" fontId="21" fillId="14" borderId="16" applyAlignment="1" pivotButton="0" quotePrefix="0" xfId="0">
      <alignment vertical="center"/>
    </xf>
    <xf numFmtId="164" fontId="24" fillId="14" borderId="5" applyAlignment="1" pivotButton="0" quotePrefix="0" xfId="0">
      <alignment vertical="center"/>
    </xf>
    <xf numFmtId="164" fontId="24" fillId="14" borderId="17" applyAlignment="1" pivotButton="0" quotePrefix="0" xfId="0">
      <alignment vertical="center"/>
    </xf>
    <xf numFmtId="164" fontId="19" fillId="14" borderId="114" pivotButton="0" quotePrefix="0" xfId="0"/>
    <xf numFmtId="164" fontId="19" fillId="14" borderId="130" pivotButton="0" quotePrefix="0" xfId="0"/>
    <xf numFmtId="164" fontId="47" fillId="0" borderId="0" pivotButton="0" quotePrefix="0" xfId="0"/>
    <xf numFmtId="164" fontId="48" fillId="0" borderId="0" pivotButton="0" quotePrefix="0" xfId="0"/>
    <xf numFmtId="164" fontId="49" fillId="0" borderId="0" pivotButton="0" quotePrefix="0" xfId="0"/>
    <xf numFmtId="164" fontId="21" fillId="14" borderId="143" applyAlignment="1" pivotButton="0" quotePrefix="0" xfId="0">
      <alignment vertical="center"/>
    </xf>
    <xf numFmtId="164" fontId="21" fillId="14" borderId="144" applyAlignment="1" pivotButton="0" quotePrefix="0" xfId="0">
      <alignment horizontal="center" vertical="center"/>
    </xf>
    <xf numFmtId="164" fontId="21" fillId="14" borderId="145" applyAlignment="1" pivotButton="0" quotePrefix="0" xfId="0">
      <alignment vertical="center"/>
    </xf>
    <xf numFmtId="164" fontId="43" fillId="0" borderId="69" pivotButton="0" quotePrefix="0" xfId="0"/>
    <xf numFmtId="164" fontId="43" fillId="0" borderId="88" pivotButton="0" quotePrefix="0" xfId="0"/>
    <xf numFmtId="164" fontId="43" fillId="0" borderId="73" pivotButton="0" quotePrefix="0" xfId="0"/>
    <xf numFmtId="164" fontId="16" fillId="14" borderId="67" applyAlignment="1" pivotButton="0" quotePrefix="0" xfId="0">
      <alignment vertical="center"/>
    </xf>
    <xf numFmtId="164" fontId="16" fillId="14" borderId="68" applyAlignment="1" pivotButton="0" quotePrefix="0" xfId="0">
      <alignment vertical="center"/>
    </xf>
    <xf numFmtId="164" fontId="43" fillId="0" borderId="88" applyAlignment="1" pivotButton="0" quotePrefix="0" xfId="0">
      <alignment vertical="center"/>
    </xf>
    <xf numFmtId="164" fontId="19" fillId="0" borderId="164" applyAlignment="1" pivotButton="0" quotePrefix="0" xfId="1">
      <alignment horizontal="left" vertical="center"/>
    </xf>
    <xf numFmtId="165" fontId="19" fillId="3" borderId="0" applyAlignment="1" pivotButton="0" quotePrefix="0" xfId="1">
      <alignment horizontal="right" vertical="center"/>
    </xf>
    <xf numFmtId="0" fontId="34" fillId="16" borderId="0" applyAlignment="1" pivotButton="0" quotePrefix="0" xfId="0">
      <alignment horizontal="left" vertical="center" wrapText="1"/>
    </xf>
    <xf numFmtId="0" fontId="51" fillId="15" borderId="0" applyAlignment="1" pivotButton="0" quotePrefix="0" xfId="0">
      <alignment horizontal="center" vertical="center"/>
    </xf>
    <xf numFmtId="164" fontId="34" fillId="0" borderId="0" applyAlignment="1" pivotButton="0" quotePrefix="0" xfId="1">
      <alignment horizontal="left" vertical="center" wrapText="1"/>
    </xf>
    <xf numFmtId="164" fontId="16" fillId="3" borderId="2" applyAlignment="1" pivotButton="0" quotePrefix="0" xfId="0">
      <alignment horizontal="center" vertical="center"/>
    </xf>
    <xf numFmtId="164" fontId="16" fillId="3" borderId="6" applyAlignment="1" pivotButton="0" quotePrefix="0" xfId="0">
      <alignment horizontal="center" vertical="center"/>
    </xf>
    <xf numFmtId="164" fontId="16" fillId="3" borderId="0" applyAlignment="1" pivotButton="0" quotePrefix="0" xfId="0">
      <alignment horizontal="center" vertical="center"/>
    </xf>
    <xf numFmtId="164" fontId="19" fillId="0" borderId="3" applyAlignment="1" pivotButton="0" quotePrefix="0" xfId="0">
      <alignment horizontal="left" vertical="center"/>
    </xf>
    <xf numFmtId="0" fontId="19" fillId="0" borderId="0" applyAlignment="1" pivotButton="0" quotePrefix="0" xfId="0">
      <alignment horizontal="left" vertical="center" wrapText="1"/>
    </xf>
    <xf numFmtId="164" fontId="16" fillId="14" borderId="0" applyAlignment="1" pivotButton="0" quotePrefix="0" xfId="0">
      <alignment vertical="top"/>
    </xf>
    <xf numFmtId="0" fontId="0" fillId="15" borderId="0" pivotButton="0" quotePrefix="0" xfId="0"/>
    <xf numFmtId="164" fontId="18" fillId="4" borderId="0" applyAlignment="1" pivotButton="0" quotePrefix="0" xfId="0">
      <alignment horizontal="center" vertical="center"/>
    </xf>
    <xf numFmtId="165" fontId="19" fillId="4" borderId="64" applyAlignment="1" pivotButton="0" quotePrefix="0" xfId="0">
      <alignment horizontal="left" vertical="top" wrapText="1"/>
    </xf>
    <xf numFmtId="164" fontId="18" fillId="2" borderId="0" applyAlignment="1" pivotButton="0" quotePrefix="0" xfId="0">
      <alignment horizontal="center" vertical="center"/>
    </xf>
    <xf numFmtId="165" fontId="19" fillId="17" borderId="64" applyAlignment="1" pivotButton="0" quotePrefix="0" xfId="0">
      <alignment horizontal="left" vertical="top" wrapText="1"/>
    </xf>
    <xf numFmtId="165" fontId="19" fillId="17" borderId="65" applyAlignment="1" pivotButton="0" quotePrefix="0" xfId="0">
      <alignment horizontal="left" vertical="top" wrapText="1"/>
    </xf>
    <xf numFmtId="164" fontId="19" fillId="2" borderId="7" applyAlignment="1" pivotButton="0" quotePrefix="0" xfId="0">
      <alignment vertical="center"/>
    </xf>
    <xf numFmtId="0" fontId="0" fillId="0" borderId="7" pivotButton="0" quotePrefix="0" xfId="0"/>
    <xf numFmtId="164" fontId="18" fillId="6" borderId="2" applyAlignment="1" pivotButton="0" quotePrefix="0" xfId="0">
      <alignment horizontal="center" vertical="center"/>
    </xf>
    <xf numFmtId="164" fontId="18" fillId="6" borderId="0" applyAlignment="1" pivotButton="0" quotePrefix="0" xfId="0">
      <alignment horizontal="center" vertical="center"/>
    </xf>
    <xf numFmtId="164" fontId="18" fillId="2" borderId="3" applyAlignment="1" pivotButton="0" quotePrefix="0" xfId="0">
      <alignment vertical="top"/>
    </xf>
    <xf numFmtId="0" fontId="0" fillId="0" borderId="3" pivotButton="0" quotePrefix="0" xfId="0"/>
    <xf numFmtId="164" fontId="18" fillId="6" borderId="1" applyAlignment="1" pivotButton="0" quotePrefix="0" xfId="0">
      <alignment horizontal="center" vertical="center"/>
    </xf>
    <xf numFmtId="164" fontId="18" fillId="6" borderId="6" applyAlignment="1" pivotButton="0" quotePrefix="0" xfId="0">
      <alignment horizontal="center" vertical="center"/>
    </xf>
    <xf numFmtId="164" fontId="18" fillId="2" borderId="0" pivotButton="0" quotePrefix="0" xfId="0"/>
    <xf numFmtId="164" fontId="0" fillId="0" borderId="0" pivotButton="0" quotePrefix="0" xfId="0"/>
    <xf numFmtId="0" fontId="42" fillId="0" borderId="0" pivotButton="0" quotePrefix="0" xfId="0"/>
    <xf numFmtId="164" fontId="44" fillId="0" borderId="0" pivotButton="0" quotePrefix="0" xfId="0"/>
    <xf numFmtId="164" fontId="18" fillId="13" borderId="2" applyAlignment="1" pivotButton="0" quotePrefix="0" xfId="0">
      <alignment horizontal="center" vertical="center"/>
    </xf>
    <xf numFmtId="164" fontId="18" fillId="13" borderId="0" applyAlignment="1" pivotButton="0" quotePrefix="0" xfId="0">
      <alignment horizontal="center" vertical="center"/>
    </xf>
    <xf numFmtId="164" fontId="42" fillId="0" borderId="0" applyAlignment="1" pivotButton="0" quotePrefix="0" xfId="0">
      <alignment horizontal="left" wrapText="1"/>
    </xf>
    <xf numFmtId="164" fontId="44" fillId="0" borderId="0" applyAlignment="1" pivotButton="0" quotePrefix="0" xfId="0">
      <alignment horizontal="left"/>
    </xf>
    <xf numFmtId="164" fontId="18" fillId="6" borderId="9" applyAlignment="1" pivotButton="0" quotePrefix="0" xfId="0">
      <alignment vertical="top" wrapText="1"/>
    </xf>
    <xf numFmtId="0" fontId="0" fillId="0" borderId="2" pivotButton="0" quotePrefix="0" xfId="0"/>
    <xf numFmtId="0" fontId="0" fillId="0" borderId="122" pivotButton="0" quotePrefix="0" xfId="0"/>
    <xf numFmtId="164" fontId="18" fillId="6" borderId="126" applyAlignment="1" pivotButton="0" quotePrefix="0" xfId="0">
      <alignment vertical="top" wrapText="1"/>
    </xf>
    <xf numFmtId="0" fontId="0" fillId="0" borderId="127" pivotButton="0" quotePrefix="0" xfId="0"/>
    <xf numFmtId="0" fontId="0" fillId="0" borderId="123" pivotButton="0" quotePrefix="0" xfId="0"/>
    <xf numFmtId="164" fontId="21" fillId="5" borderId="18" applyAlignment="1" pivotButton="0" quotePrefix="0" xfId="0">
      <alignment horizontal="left" vertical="center" wrapText="1"/>
    </xf>
    <xf numFmtId="0" fontId="0" fillId="0" borderId="5" pivotButton="0" quotePrefix="0" xfId="0"/>
    <xf numFmtId="0" fontId="0" fillId="0" borderId="17" pivotButton="0" quotePrefix="0" xfId="0"/>
    <xf numFmtId="164" fontId="21" fillId="14" borderId="18" applyAlignment="1" pivotButton="0" quotePrefix="0" xfId="0">
      <alignment horizontal="left" vertical="center" wrapText="1"/>
    </xf>
    <xf numFmtId="0" fontId="0" fillId="15" borderId="5" pivotButton="0" quotePrefix="0" xfId="0"/>
    <xf numFmtId="0" fontId="0" fillId="15" borderId="17" pivotButton="0" quotePrefix="0" xfId="0"/>
    <xf numFmtId="164" fontId="42" fillId="0" borderId="0" applyAlignment="1" pivotButton="0" quotePrefix="0" xfId="0">
      <alignment horizontal="left"/>
    </xf>
    <xf numFmtId="164" fontId="42" fillId="0" borderId="0" applyAlignment="1" pivotButton="0" quotePrefix="0" xfId="0">
      <alignment horizontal="left" vertical="top" wrapText="1"/>
    </xf>
    <xf numFmtId="164" fontId="18" fillId="6" borderId="131" applyAlignment="1" pivotButton="0" quotePrefix="0" xfId="0">
      <alignment horizontal="left" vertical="center" wrapText="1"/>
    </xf>
    <xf numFmtId="0" fontId="0" fillId="0" borderId="44" pivotButton="0" quotePrefix="0" xfId="0"/>
    <xf numFmtId="0" fontId="0" fillId="0" borderId="135" pivotButton="0" quotePrefix="0" xfId="0"/>
    <xf numFmtId="164" fontId="18" fillId="6" borderId="132" applyAlignment="1" pivotButton="0" quotePrefix="0" xfId="0">
      <alignment horizontal="left" vertical="center" wrapText="1"/>
    </xf>
    <xf numFmtId="0" fontId="0" fillId="0" borderId="133" pivotButton="0" quotePrefix="0" xfId="0"/>
    <xf numFmtId="0" fontId="0" fillId="0" borderId="136" pivotButton="0" quotePrefix="0" xfId="0"/>
    <xf numFmtId="164" fontId="21" fillId="14" borderId="149" applyAlignment="1" pivotButton="0" quotePrefix="0" xfId="0">
      <alignment vertical="center"/>
    </xf>
    <xf numFmtId="164" fontId="21" fillId="14" borderId="150" applyAlignment="1" pivotButton="0" quotePrefix="0" xfId="0">
      <alignment vertical="center"/>
    </xf>
    <xf numFmtId="164" fontId="21" fillId="14" borderId="151" applyAlignment="1" pivotButton="0" quotePrefix="0" xfId="0">
      <alignment vertical="center"/>
    </xf>
    <xf numFmtId="164" fontId="19" fillId="6" borderId="46" pivotButton="0" quotePrefix="0" xfId="0"/>
    <xf numFmtId="164" fontId="19" fillId="6" borderId="153" pivotButton="0" quotePrefix="0" xfId="0"/>
    <xf numFmtId="164" fontId="18" fillId="13" borderId="49" applyAlignment="1" pivotButton="0" quotePrefix="0" xfId="0">
      <alignment horizontal="left" vertical="top" wrapText="1"/>
    </xf>
    <xf numFmtId="0" fontId="0" fillId="12" borderId="58" applyAlignment="1" pivotButton="0" quotePrefix="0" xfId="0">
      <alignment horizontal="left" vertical="top"/>
    </xf>
    <xf numFmtId="164" fontId="18" fillId="13" borderId="87" applyAlignment="1" pivotButton="0" quotePrefix="0" xfId="0">
      <alignment horizontal="left" vertical="top" wrapText="1"/>
    </xf>
    <xf numFmtId="0" fontId="0" fillId="12" borderId="163" pivotButton="0" quotePrefix="0" xfId="0"/>
    <xf numFmtId="164" fontId="18" fillId="13" borderId="81" applyAlignment="1" pivotButton="0" quotePrefix="0" xfId="0">
      <alignment horizontal="left" vertical="top" wrapText="1"/>
    </xf>
    <xf numFmtId="0" fontId="0" fillId="12" borderId="154" pivotButton="0" quotePrefix="0" xfId="0"/>
    <xf numFmtId="0" fontId="0" fillId="12" borderId="157" pivotButton="0" quotePrefix="0" xfId="0"/>
    <xf numFmtId="164" fontId="18" fillId="13" borderId="45" applyAlignment="1" pivotButton="0" quotePrefix="0" xfId="0">
      <alignment horizontal="left" vertical="top" wrapText="1"/>
    </xf>
    <xf numFmtId="0" fontId="0" fillId="12" borderId="47" applyAlignment="1" pivotButton="0" quotePrefix="0" xfId="0">
      <alignment horizontal="left" vertical="top" wrapText="1"/>
    </xf>
    <xf numFmtId="164" fontId="18" fillId="13" borderId="47" applyAlignment="1" pivotButton="0" quotePrefix="0" xfId="0">
      <alignment horizontal="left" vertical="top" wrapText="1"/>
    </xf>
    <xf numFmtId="0" fontId="0" fillId="12" borderId="155" pivotButton="0" quotePrefix="0" xfId="0"/>
    <xf numFmtId="164" fontId="18" fillId="13" borderId="16" applyAlignment="1" pivotButton="0" quotePrefix="0" xfId="0">
      <alignment horizontal="left" vertical="top" wrapText="1"/>
    </xf>
    <xf numFmtId="0" fontId="0" fillId="12" borderId="17" applyAlignment="1" pivotButton="0" quotePrefix="0" xfId="0">
      <alignment horizontal="left" vertical="top" wrapText="1"/>
    </xf>
    <xf numFmtId="164" fontId="18" fillId="13" borderId="153" applyAlignment="1" pivotButton="0" quotePrefix="0" xfId="0">
      <alignment horizontal="left" vertical="top" wrapText="1"/>
    </xf>
    <xf numFmtId="0" fontId="0" fillId="12" borderId="58" applyAlignment="1" pivotButton="0" quotePrefix="0" xfId="0">
      <alignment vertical="top"/>
    </xf>
    <xf numFmtId="164" fontId="18" fillId="13" borderId="48" applyAlignment="1" pivotButton="0" quotePrefix="0" xfId="0">
      <alignment horizontal="left" vertical="top" wrapText="1"/>
    </xf>
    <xf numFmtId="0" fontId="0" fillId="12" borderId="62" pivotButton="0" quotePrefix="0" xfId="0"/>
    <xf numFmtId="0" fontId="0" fillId="12" borderId="161" pivotButton="0" quotePrefix="0" xfId="0"/>
    <xf numFmtId="164" fontId="36" fillId="0" borderId="75" applyAlignment="1" pivotButton="0" quotePrefix="0" xfId="0">
      <alignment horizontal="left" vertical="top" wrapText="1"/>
    </xf>
    <xf numFmtId="0" fontId="35" fillId="0" borderId="67" pivotButton="0" quotePrefix="0" xfId="0"/>
    <xf numFmtId="164" fontId="33" fillId="0" borderId="75" applyAlignment="1" pivotButton="0" quotePrefix="0" xfId="0">
      <alignment horizontal="left" vertical="top" wrapText="1"/>
    </xf>
    <xf numFmtId="164" fontId="33" fillId="0" borderId="67" applyAlignment="1" pivotButton="0" quotePrefix="0" xfId="0">
      <alignment horizontal="left" vertical="top" wrapText="1"/>
    </xf>
    <xf numFmtId="164" fontId="33" fillId="0" borderId="55" applyAlignment="1" pivotButton="0" quotePrefix="0" xfId="0">
      <alignment horizontal="left" vertical="top" wrapText="1"/>
    </xf>
    <xf numFmtId="164" fontId="36" fillId="0" borderId="85" applyAlignment="1" pivotButton="0" quotePrefix="0" xfId="0">
      <alignment horizontal="left" vertical="top" wrapText="1"/>
    </xf>
    <xf numFmtId="0" fontId="35" fillId="0" borderId="55" pivotButton="0" quotePrefix="0" xfId="0"/>
    <xf numFmtId="164" fontId="16" fillId="3" borderId="1" applyAlignment="1" pivotButton="0" quotePrefix="0" xfId="0">
      <alignment horizontal="center" vertical="center"/>
    </xf>
    <xf numFmtId="0" fontId="0" fillId="0" borderId="6" pivotButton="0" quotePrefix="0" xfId="0"/>
    <xf numFmtId="0" fontId="0" fillId="0" borderId="64" pivotButton="0" quotePrefix="0" xfId="0"/>
    <xf numFmtId="0" fontId="0" fillId="0" borderId="65" pivotButton="0" quotePrefix="0" xfId="0"/>
    <xf numFmtId="0" fontId="0" fillId="0" borderId="9" pivotButton="0" quotePrefix="0" xfId="0"/>
    <xf numFmtId="0" fontId="0" fillId="0" borderId="126" pivotButton="0" quotePrefix="0" xfId="0"/>
    <xf numFmtId="0" fontId="0" fillId="0" borderId="167" pivotButton="0" quotePrefix="0" xfId="0"/>
    <xf numFmtId="0" fontId="0" fillId="0" borderId="168" pivotButton="0" quotePrefix="0" xfId="0"/>
    <xf numFmtId="164" fontId="21" fillId="14" borderId="169" applyAlignment="1" pivotButton="0" quotePrefix="0" xfId="0">
      <alignment vertical="center"/>
    </xf>
    <xf numFmtId="0" fontId="0" fillId="0" borderId="150" pivotButton="0" quotePrefix="0" xfId="0"/>
    <xf numFmtId="0" fontId="0" fillId="0" borderId="151" pivotButton="0" quotePrefix="0" xfId="0"/>
    <xf numFmtId="0" fontId="0" fillId="0" borderId="46" pivotButton="0" quotePrefix="0" xfId="0"/>
    <xf numFmtId="0" fontId="0" fillId="0" borderId="153" pivotButton="0" quotePrefix="0" xfId="0"/>
    <xf numFmtId="0" fontId="0" fillId="0" borderId="58" pivotButton="0" quotePrefix="0" xfId="0"/>
    <xf numFmtId="0" fontId="0" fillId="0" borderId="47" pivotButton="0" quotePrefix="0" xfId="0"/>
    <xf numFmtId="0" fontId="0" fillId="0" borderId="154" pivotButton="0" quotePrefix="0" xfId="0"/>
    <xf numFmtId="0" fontId="0" fillId="0" borderId="172" pivotButton="0" quotePrefix="0" xfId="0"/>
    <xf numFmtId="0" fontId="0" fillId="0" borderId="175" pivotButton="0" quotePrefix="0" xfId="0"/>
    <xf numFmtId="0" fontId="0" fillId="0" borderId="173" pivotButton="0" quotePrefix="0" xfId="0"/>
    <xf numFmtId="164" fontId="18" fillId="13" borderId="18" applyAlignment="1" pivotButton="0" quotePrefix="0" xfId="0">
      <alignment horizontal="left" vertical="top" wrapText="1"/>
    </xf>
    <xf numFmtId="0" fontId="0" fillId="0" borderId="62" pivotButton="0" quotePrefix="0" xfId="0"/>
    <xf numFmtId="0" fontId="0" fillId="0" borderId="176" pivotButton="0" quotePrefix="0" xfId="0"/>
    <xf numFmtId="0" fontId="0" fillId="0" borderId="67" pivotButton="0" quotePrefix="0" xfId="0"/>
    <xf numFmtId="164" fontId="33" fillId="0" borderId="177" applyAlignment="1" pivotButton="0" quotePrefix="0" xfId="0">
      <alignment horizontal="left" vertical="top" wrapText="1"/>
    </xf>
    <xf numFmtId="0" fontId="0" fillId="0" borderId="178" pivotButton="0" quotePrefix="0" xfId="0"/>
    <xf numFmtId="0" fontId="0" fillId="0" borderId="86" pivotButton="0" quotePrefix="0" xfId="0"/>
    <xf numFmtId="165" fontId="19" fillId="2" borderId="65" applyAlignment="1" pivotButton="0" quotePrefix="0" xfId="0">
      <alignment horizontal="left" vertical="top" wrapText="1"/>
    </xf>
  </cellXfs>
  <cellStyles count="3">
    <cellStyle name="Normal" xfId="0" builtinId="0"/>
    <cellStyle name="Standard 2" xfId="1"/>
    <cellStyle name="Standard 3" xfId="2"/>
  </cellStyles>
  <tableStyles count="0" defaultTableStyle="TableStyleMedium2" defaultPivotStyle="PivotStyleLight16"/>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worksheet" Target="/xl/worksheets/sheet4.xml" Id="rId4"/><Relationship Type="http://schemas.openxmlformats.org/officeDocument/2006/relationships/worksheet" Target="/xl/worksheets/sheet5.xml" Id="rId5"/><Relationship Type="http://schemas.openxmlformats.org/officeDocument/2006/relationships/worksheet" Target="/xl/worksheets/sheet6.xml" Id="rId6"/><Relationship Type="http://schemas.openxmlformats.org/officeDocument/2006/relationships/worksheet" Target="/xl/worksheets/sheet7.xml" Id="rId7"/><Relationship Type="http://schemas.openxmlformats.org/officeDocument/2006/relationships/worksheet" Target="/xl/worksheets/sheet8.xml" Id="rId8"/><Relationship Type="http://schemas.openxmlformats.org/officeDocument/2006/relationships/worksheet" Target="/xl/worksheets/sheet9.xml" Id="rId9"/><Relationship Type="http://schemas.openxmlformats.org/officeDocument/2006/relationships/worksheet" Target="/xl/worksheets/sheet10.xml" Id="rId10"/><Relationship Type="http://schemas.openxmlformats.org/officeDocument/2006/relationships/worksheet" Target="/xl/worksheets/sheet11.xml" Id="rId11"/><Relationship Type="http://schemas.openxmlformats.org/officeDocument/2006/relationships/worksheet" Target="/xl/worksheets/sheet12.xml" Id="rId12"/><Relationship Type="http://schemas.openxmlformats.org/officeDocument/2006/relationships/worksheet" Target="/xl/worksheets/sheet13.xml" Id="rId13"/><Relationship Type="http://schemas.openxmlformats.org/officeDocument/2006/relationships/worksheet" Target="/xl/worksheets/sheet14.xml" Id="rId14"/><Relationship Type="http://schemas.openxmlformats.org/officeDocument/2006/relationships/worksheet" Target="/xl/worksheets/sheet15.xml" Id="rId15"/><Relationship Type="http://schemas.openxmlformats.org/officeDocument/2006/relationships/worksheet" Target="/xl/worksheets/sheet16.xml" Id="rId16"/><Relationship Type="http://schemas.openxmlformats.org/officeDocument/2006/relationships/worksheet" Target="/xl/worksheets/sheet17.xml" Id="rId17"/><Relationship Type="http://schemas.openxmlformats.org/officeDocument/2006/relationships/worksheet" Target="/xl/worksheets/sheet18.xml" Id="rId18"/><Relationship Type="http://schemas.openxmlformats.org/officeDocument/2006/relationships/worksheet" Target="/xl/worksheets/sheet19.xml" Id="rId19"/><Relationship Type="http://schemas.openxmlformats.org/officeDocument/2006/relationships/styles" Target="styles.xml" Id="rId20"/><Relationship Type="http://schemas.openxmlformats.org/officeDocument/2006/relationships/theme" Target="theme/theme1.xml" Id="rId21"/></Relationships>
</file>

<file path=xl/drawings/_rels/drawing1.xml.rels><Relationships xmlns="http://schemas.openxmlformats.org/package/2006/relationships"><Relationship Type="http://schemas.openxmlformats.org/officeDocument/2006/relationships/image" Target="/xl/media/image1.png" Id="rId1"/></Relationships>
</file>

<file path=xl/drawings/drawing1.xml><?xml version="1.0" encoding="utf-8"?>
<wsDr xmlns="http://schemas.openxmlformats.org/drawingml/2006/spreadsheetDrawing">
  <oneCellAnchor>
    <from>
      <col>1</col>
      <colOff>0</colOff>
      <row>1</row>
      <rowOff>0</rowOff>
    </from>
    <ext cx="1524000" cy="762000"/>
    <pic>
      <nvPicPr>
        <cNvPr id="1" name="Image 1" descr="Picture"/>
        <cNvPicPr/>
      </nvPicPr>
      <blipFill>
        <a:blip xmlns:a="http://schemas.openxmlformats.org/drawingml/2006/main" xmlns:r="http://schemas.openxmlformats.org/officeDocument/2006/relationships" cstate="print" r:embed="rId1"/>
        <a:stretch xmlns:a="http://schemas.openxmlformats.org/drawingml/2006/main">
          <a:fillRect/>
        </a:stretch>
      </blipFill>
      <spPr>
        <a:prstGeom xmlns:a="http://schemas.openxmlformats.org/drawingml/2006/main" prst="rect"/>
      </spPr>
    </pic>
    <clientData/>
  </oneCellAnchor>
</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Relationships xmlns="http://schemas.openxmlformats.org/package/2006/relationships"><Relationship Type="http://schemas.openxmlformats.org/officeDocument/2006/relationships/drawing" Target="/xl/drawings/drawing1.xml" Id="rId1"/></Relationships>
</file>

<file path=xl/worksheets/sheet1.xml><?xml version="1.0" encoding="utf-8"?>
<worksheet xmlns="http://schemas.openxmlformats.org/spreadsheetml/2006/main">
  <sheetPr codeName="Tabelle1">
    <outlinePr summaryBelow="1" summaryRight="1"/>
    <pageSetUpPr fitToPage="1"/>
  </sheetPr>
  <dimension ref="A1:L90"/>
  <sheetViews>
    <sheetView showGridLines="0" showRowColHeaders="0" tabSelected="1" showRuler="0" zoomScaleNormal="100" workbookViewId="0">
      <selection activeCell="D21" sqref="D21"/>
    </sheetView>
  </sheetViews>
  <sheetFormatPr baseColWidth="8" defaultColWidth="9.140625" defaultRowHeight="12.75"/>
  <cols>
    <col width="0.85546875" customWidth="1" style="1" min="1" max="1"/>
    <col width="27.7109375" customWidth="1" min="2" max="2"/>
    <col width="7.7109375" customWidth="1" min="3" max="3"/>
    <col width="13.7109375" customWidth="1" min="4" max="9"/>
    <col width="6.28515625" customWidth="1" min="10" max="1025"/>
  </cols>
  <sheetData>
    <row r="1" ht="5.1" customHeight="1"/>
    <row r="2" ht="15" customHeight="1">
      <c r="B2" s="2" t="n"/>
      <c r="G2" s="3" t="inlineStr">
        <is>
          <t>Taunus Sparkasse</t>
        </is>
      </c>
      <c r="H2" s="4" t="n"/>
      <c r="I2" s="4" t="n"/>
    </row>
    <row r="3" ht="15" customHeight="1">
      <c r="G3" s="5" t="inlineStr">
        <is>
          <t>Ludwig-Erhard-Anlage 6+7</t>
        </is>
      </c>
      <c r="H3" s="6" t="n"/>
      <c r="I3" s="6" t="n"/>
    </row>
    <row r="4" ht="15" customHeight="1">
      <c r="G4" s="5" t="inlineStr">
        <is>
          <t>61352 Bad Homburg vor der Höhe</t>
        </is>
      </c>
      <c r="H4" s="6" t="n"/>
      <c r="I4" s="6" t="n"/>
      <c r="J4" s="7" t="n"/>
    </row>
    <row r="5" ht="15" customHeight="1">
      <c r="G5" s="5" t="inlineStr">
        <is>
          <t>Telefon: +49 6172 2700</t>
        </is>
      </c>
      <c r="H5" s="6" t="n"/>
      <c r="I5" s="6" t="n"/>
      <c r="J5" s="7" t="n"/>
    </row>
    <row r="6" ht="15" customHeight="1">
      <c r="G6" s="5" t="inlineStr">
        <is>
          <t>E-Mail: kundenservice@tsk.de</t>
        </is>
      </c>
      <c r="H6" s="6" t="n"/>
      <c r="I6" s="6" t="n"/>
      <c r="J6" s="7" t="n"/>
    </row>
    <row r="7" ht="15" customHeight="1">
      <c r="G7" s="5" t="inlineStr">
        <is>
          <t>Internet: https://www.taunussparkasse.de</t>
        </is>
      </c>
      <c r="H7" s="6" t="n"/>
      <c r="I7" s="6" t="n"/>
    </row>
    <row r="8" ht="14.1" customFormat="1" customHeight="1" s="8">
      <c r="A8" s="9" t="n"/>
      <c r="G8" s="5" t="inlineStr">
        <is>
          <t>Internet: www.s-pfandbrief.de</t>
        </is>
      </c>
      <c r="H8" s="6" t="n"/>
      <c r="I8" s="6" t="n"/>
    </row>
    <row r="9" ht="15" customHeight="1">
      <c r="A9" s="9" t="n"/>
      <c r="B9" s="10" t="n"/>
      <c r="C9" s="11" t="n"/>
      <c r="D9" s="430" t="n"/>
      <c r="E9" s="430" t="n"/>
      <c r="F9" s="430" t="n"/>
      <c r="G9" s="430" t="n"/>
      <c r="H9" s="430" t="n"/>
      <c r="I9" s="430" t="n"/>
    </row>
    <row r="10" ht="15" customHeight="1">
      <c r="A10" s="9" t="n"/>
      <c r="B10" s="214" t="n"/>
    </row>
    <row r="11" ht="15" customHeight="1">
      <c r="A11" s="9" t="n"/>
    </row>
    <row r="12" ht="15" customHeight="1">
      <c r="A12" s="9" t="n"/>
    </row>
    <row r="13" ht="15" customHeight="1">
      <c r="A13" s="9" t="n"/>
    </row>
    <row r="14" ht="15" customHeight="1">
      <c r="A14" s="9" t="n"/>
      <c r="B14" s="13" t="inlineStr">
        <is>
          <t xml:space="preserve">Veröffentlichung gemäß § 28 Abs. 1 S. 1 Nrn. 1, 3 PfandBG </t>
        </is>
      </c>
      <c r="C14" s="14" t="n"/>
      <c r="D14" s="14" t="n"/>
      <c r="E14" s="14" t="n"/>
      <c r="F14" s="14" t="n"/>
      <c r="G14" s="14" t="n"/>
      <c r="H14" s="14" t="n"/>
      <c r="I14" s="14" t="n"/>
    </row>
    <row r="15" ht="6.75" customHeight="1">
      <c r="A15" s="9" t="n"/>
      <c r="B15" s="15" t="n"/>
    </row>
    <row r="16" ht="15" customHeight="1">
      <c r="A16" s="9" t="n"/>
      <c r="B16" s="431">
        <f>"Umlaufende Pfandbriefe und dafür verwendete Deckungswerte"</f>
        <v/>
      </c>
    </row>
    <row r="17" ht="15" customHeight="1">
      <c r="A17" s="9" t="n"/>
      <c r="B17" s="431">
        <f>UebInstitutQuartal</f>
        <v/>
      </c>
    </row>
    <row r="18" ht="21" customHeight="1">
      <c r="A18" s="9" t="n"/>
    </row>
    <row r="19" ht="13.9" customFormat="1" customHeight="1" s="8">
      <c r="A19" s="17" t="n">
        <v>0</v>
      </c>
      <c r="B19" s="337" t="inlineStr">
        <is>
          <t>Gesamtbetrag der</t>
        </is>
      </c>
      <c r="C19" s="337" t="n"/>
      <c r="D19" s="487" t="inlineStr">
        <is>
          <t>Nominalwert</t>
        </is>
      </c>
      <c r="E19" s="488" t="n"/>
      <c r="F19" s="487" t="inlineStr">
        <is>
          <t>Barwert</t>
        </is>
      </c>
      <c r="G19" s="488" t="n"/>
      <c r="H19" s="409" t="inlineStr">
        <is>
          <t>Risikobarwert*</t>
        </is>
      </c>
    </row>
    <row r="20" ht="15" customFormat="1" customHeight="1" s="8">
      <c r="A20" s="17" t="n">
        <v>0</v>
      </c>
      <c r="B20" s="338" t="inlineStr">
        <is>
          <t>im Umlauf befindlichen</t>
        </is>
      </c>
      <c r="C20" s="339" t="n"/>
      <c r="D20" s="18">
        <f>AktQuartKurz&amp;" "&amp;AktJahr</f>
        <v/>
      </c>
      <c r="E20" s="19">
        <f>AktQuartKurz&amp;" "&amp;(AktJahr-1)</f>
        <v/>
      </c>
      <c r="F20" s="20">
        <f>D20</f>
        <v/>
      </c>
      <c r="G20" s="19">
        <f>E20</f>
        <v/>
      </c>
      <c r="H20" s="20">
        <f>D20</f>
        <v/>
      </c>
      <c r="I20" s="19">
        <f>E20</f>
        <v/>
      </c>
    </row>
    <row r="21" ht="15" customHeight="1">
      <c r="A21" s="17" t="n">
        <v>0</v>
      </c>
      <c r="B21" s="369" t="inlineStr">
        <is>
          <t>Hypothekenpfandbriefe</t>
        </is>
      </c>
      <c r="C21" s="340">
        <f>"("&amp;Einheit_Waehrung&amp;")"</f>
        <v/>
      </c>
      <c r="D21" s="341" t="n">
        <v>673</v>
      </c>
      <c r="E21" s="342" t="n">
        <v>603</v>
      </c>
      <c r="F21" s="341" t="n">
        <v>701.53990691</v>
      </c>
      <c r="G21" s="342" t="n">
        <v>584.479614</v>
      </c>
      <c r="H21" s="341" t="n">
        <v>623.83063212</v>
      </c>
      <c r="I21" s="342" t="n">
        <v>507.555293</v>
      </c>
    </row>
    <row r="22" ht="15" customHeight="1">
      <c r="A22" s="17" t="n">
        <v>0</v>
      </c>
      <c r="B22" s="340" t="inlineStr">
        <is>
          <t>darunter Derivate</t>
        </is>
      </c>
      <c r="C22" s="340">
        <f>C21</f>
        <v/>
      </c>
      <c r="D22" s="341" t="n">
        <v>0</v>
      </c>
      <c r="E22" s="342" t="n">
        <v>0</v>
      </c>
      <c r="F22" s="341" t="n">
        <v>0</v>
      </c>
      <c r="G22" s="342" t="n">
        <v>0</v>
      </c>
      <c r="H22" s="341" t="n">
        <v>0</v>
      </c>
      <c r="I22" s="342" t="n">
        <v>0</v>
      </c>
    </row>
    <row r="23" ht="15" customHeight="1">
      <c r="A23" s="17" t="n">
        <v>0</v>
      </c>
      <c r="B23" s="367" t="inlineStr">
        <is>
          <t>Deckungsmasse</t>
        </is>
      </c>
      <c r="C23" s="343">
        <f>C21</f>
        <v/>
      </c>
      <c r="D23" s="344" t="n">
        <v>1227.06848122</v>
      </c>
      <c r="E23" s="345" t="n">
        <v>965.180655</v>
      </c>
      <c r="F23" s="344" t="n">
        <v>1220.01251993</v>
      </c>
      <c r="G23" s="345" t="n">
        <v>891.916953</v>
      </c>
      <c r="H23" s="344" t="n">
        <v>1099.70419093</v>
      </c>
      <c r="I23" s="345" t="n">
        <v>805.6115870000001</v>
      </c>
    </row>
    <row r="24" ht="15" customHeight="1">
      <c r="A24" s="17" t="n">
        <v>0</v>
      </c>
      <c r="B24" s="346" t="inlineStr">
        <is>
          <t>darunter Derivate</t>
        </is>
      </c>
      <c r="C24" s="346">
        <f>C21</f>
        <v/>
      </c>
      <c r="D24" s="347" t="n">
        <v>0</v>
      </c>
      <c r="E24" s="348" t="n">
        <v>0</v>
      </c>
      <c r="F24" s="347" t="n">
        <v>0</v>
      </c>
      <c r="G24" s="348" t="n">
        <v>0</v>
      </c>
      <c r="H24" s="347" t="n">
        <v>0</v>
      </c>
      <c r="I24" s="348" t="n">
        <v>0</v>
      </c>
    </row>
    <row r="25" ht="15" customHeight="1">
      <c r="A25" s="17" t="n">
        <v>0</v>
      </c>
      <c r="B25" s="368" t="inlineStr">
        <is>
          <t>Überdeckung</t>
        </is>
      </c>
      <c r="C25" s="340">
        <f>C21</f>
        <v/>
      </c>
      <c r="D25" s="341">
        <f>D23-D21</f>
        <v/>
      </c>
      <c r="E25" s="342">
        <f>E23-E21</f>
        <v/>
      </c>
      <c r="F25" s="341">
        <f>F23-F21</f>
        <v/>
      </c>
      <c r="G25" s="342">
        <f>G23-G21</f>
        <v/>
      </c>
      <c r="H25" s="341">
        <f>H23-H21</f>
        <v/>
      </c>
      <c r="I25" s="342">
        <f>I23-I21</f>
        <v/>
      </c>
    </row>
    <row r="26" ht="15" customHeight="1">
      <c r="A26" s="17" t="n">
        <v>0</v>
      </c>
      <c r="B26" s="412" t="inlineStr">
        <is>
          <t>Überdeckung in % vom Pfandbrief-Umlauf</t>
        </is>
      </c>
      <c r="C26" s="426" t="n"/>
      <c r="D26" s="347">
        <f>IF(D21=0,0,100*D25/D21)</f>
        <v/>
      </c>
      <c r="E26" s="348">
        <f>IF(E21=0,0,100*E25/E21)</f>
        <v/>
      </c>
      <c r="F26" s="347">
        <f>IF(F21=0,0,100*F25/F21)</f>
        <v/>
      </c>
      <c r="G26" s="348">
        <f>IF(G21=0,0,100*G25/G21)</f>
        <v/>
      </c>
      <c r="H26" s="347">
        <f>IF(H21=0,0,100*H25/H21)</f>
        <v/>
      </c>
      <c r="I26" s="348">
        <f>IF(I21=0,0,100*I25/I21)</f>
        <v/>
      </c>
    </row>
    <row r="27" ht="15" customHeight="1">
      <c r="A27" s="17" t="n"/>
      <c r="B27" s="350" t="inlineStr">
        <is>
          <t xml:space="preserve">     Gesetzliche Überdeckung ¹</t>
        </is>
      </c>
      <c r="C27" s="350">
        <f>C23</f>
        <v/>
      </c>
      <c r="D27" s="351" t="n">
        <v>25.389506489</v>
      </c>
      <c r="E27" s="352" t="n">
        <v>23.770714</v>
      </c>
      <c r="F27" s="351" t="n">
        <v>14.030798138</v>
      </c>
      <c r="G27" s="352" t="n">
        <v>11.689592</v>
      </c>
      <c r="H27" s="353" t="n"/>
      <c r="I27" s="354" t="n"/>
    </row>
    <row r="28" ht="15" customHeight="1">
      <c r="A28" s="17" t="n"/>
      <c r="B28" s="350" t="inlineStr">
        <is>
          <t xml:space="preserve">     Vertragliche Überdeckung ²</t>
        </is>
      </c>
      <c r="C28" s="350">
        <f>C24</f>
        <v/>
      </c>
      <c r="D28" s="351" t="n">
        <v>0</v>
      </c>
      <c r="E28" s="352" t="n">
        <v>0</v>
      </c>
      <c r="F28" s="351" t="n">
        <v>0</v>
      </c>
      <c r="G28" s="352" t="n">
        <v>0</v>
      </c>
      <c r="H28" s="355" t="n"/>
      <c r="I28" s="355" t="n"/>
    </row>
    <row r="29" ht="15" customHeight="1">
      <c r="A29" s="17" t="n"/>
      <c r="B29" s="404" t="inlineStr">
        <is>
          <t xml:space="preserve">     Freiwillige Überdeckung ³</t>
        </is>
      </c>
      <c r="C29" s="404">
        <f>C25</f>
        <v/>
      </c>
      <c r="D29" s="356" t="n">
        <v>528.678974731</v>
      </c>
      <c r="E29" s="357" t="n">
        <v>338.409941</v>
      </c>
      <c r="F29" s="356" t="n">
        <v>504.441814882</v>
      </c>
      <c r="G29" s="357" t="n">
        <v>295.7477469999999</v>
      </c>
      <c r="H29" s="355" t="n"/>
      <c r="I29" s="355" t="n"/>
    </row>
    <row r="30" hidden="1" ht="15" customHeight="1">
      <c r="A30" s="17" t="n"/>
      <c r="B30" s="350" t="n"/>
      <c r="C30" s="350" t="n"/>
      <c r="D30" s="351" t="n"/>
      <c r="E30" s="352" t="n"/>
      <c r="F30" s="351" t="n"/>
      <c r="G30" s="352" t="n"/>
      <c r="H30" s="405" t="n"/>
      <c r="I30" s="405" t="n"/>
    </row>
    <row r="31" ht="15" customHeight="1">
      <c r="A31" s="17" t="n"/>
      <c r="B31" s="350" t="n"/>
      <c r="C31" s="350" t="n"/>
      <c r="D31" s="351" t="n">
        <v>0</v>
      </c>
      <c r="E31" s="352" t="n">
        <v>0</v>
      </c>
      <c r="F31" s="351" t="n">
        <v>0</v>
      </c>
      <c r="G31" s="352" t="n">
        <v>0</v>
      </c>
      <c r="I31" s="405" t="n"/>
    </row>
    <row r="32" ht="12" customHeight="1">
      <c r="A32" s="9" t="n"/>
      <c r="B32" s="340">
        <f>FnRwbBerH</f>
        <v/>
      </c>
      <c r="C32" s="340" t="n"/>
      <c r="D32" s="22" t="n"/>
      <c r="E32" s="349" t="n"/>
      <c r="F32" s="22" t="n"/>
      <c r="G32" s="349" t="n"/>
      <c r="H32" s="22" t="n"/>
      <c r="I32" s="349" t="n"/>
    </row>
    <row r="33" ht="12" customHeight="1">
      <c r="A33" s="9" t="n"/>
      <c r="C33" s="340" t="n"/>
      <c r="D33" s="24" t="n"/>
      <c r="E33" s="24" t="n"/>
      <c r="F33" s="24" t="n"/>
      <c r="G33" s="24" t="n"/>
      <c r="H33" s="24" t="n"/>
      <c r="I33" s="24" t="n"/>
    </row>
    <row r="34" ht="20.1" customHeight="1">
      <c r="B34" s="8" t="n"/>
      <c r="C34" s="8" t="n"/>
      <c r="D34" s="8" t="n"/>
      <c r="E34" s="8" t="n"/>
      <c r="F34" s="8" t="n"/>
      <c r="G34" s="8" t="n"/>
      <c r="H34" s="8" t="n"/>
      <c r="I34" s="8" t="n"/>
    </row>
    <row r="35" ht="13.9" customFormat="1" customHeight="1" s="8">
      <c r="A35" s="17" t="n">
        <v>1</v>
      </c>
      <c r="B35" s="337" t="inlineStr">
        <is>
          <t>Gesamtbetrag der</t>
        </is>
      </c>
      <c r="C35" s="337" t="n"/>
      <c r="D35" s="487" t="inlineStr">
        <is>
          <t>Nominalwert</t>
        </is>
      </c>
      <c r="E35" s="488" t="n"/>
      <c r="F35" s="487" t="inlineStr">
        <is>
          <t>Barwert</t>
        </is>
      </c>
      <c r="G35" s="488" t="n"/>
      <c r="H35" s="409" t="inlineStr">
        <is>
          <t>Risikobarwert*</t>
        </is>
      </c>
    </row>
    <row r="36" ht="15" customHeight="1">
      <c r="A36" s="17" t="n">
        <v>1</v>
      </c>
      <c r="B36" s="338" t="inlineStr">
        <is>
          <t>im Umlauf befindlichen</t>
        </is>
      </c>
      <c r="C36" s="339" t="n"/>
      <c r="D36" s="18">
        <f>AktQuartKurz&amp;" "&amp;AktJahr</f>
        <v/>
      </c>
      <c r="E36" s="19">
        <f>AktQuartKurz&amp;" "&amp;(AktJahr-1)</f>
        <v/>
      </c>
      <c r="F36" s="20">
        <f>D36</f>
        <v/>
      </c>
      <c r="G36" s="19">
        <f>E36</f>
        <v/>
      </c>
      <c r="H36" s="20">
        <f>D36</f>
        <v/>
      </c>
      <c r="I36" s="19">
        <f>E36</f>
        <v/>
      </c>
    </row>
    <row r="37" ht="15" customHeight="1">
      <c r="A37" s="17" t="n">
        <v>1</v>
      </c>
      <c r="B37" s="369" t="inlineStr">
        <is>
          <t>Öffentlichen Pfandbriefe</t>
        </is>
      </c>
      <c r="C37" s="340">
        <f>"("&amp;Einheit_Waehrung&amp;")"</f>
        <v/>
      </c>
      <c r="D37" s="341" t="n">
        <v>0</v>
      </c>
      <c r="E37" s="342" t="n">
        <v>0</v>
      </c>
      <c r="F37" s="341" t="n">
        <v>0</v>
      </c>
      <c r="G37" s="342" t="n">
        <v>0</v>
      </c>
      <c r="H37" s="341" t="n">
        <v>0</v>
      </c>
      <c r="I37" s="342" t="n">
        <v>0</v>
      </c>
    </row>
    <row r="38" ht="15" customFormat="1" customHeight="1" s="8">
      <c r="A38" s="17" t="n">
        <v>1</v>
      </c>
      <c r="B38" s="340" t="inlineStr">
        <is>
          <t>darunter Derivate</t>
        </is>
      </c>
      <c r="C38" s="340">
        <f>C37</f>
        <v/>
      </c>
      <c r="D38" s="341" t="n">
        <v>0</v>
      </c>
      <c r="E38" s="342" t="n">
        <v>0</v>
      </c>
      <c r="F38" s="341" t="n">
        <v>0</v>
      </c>
      <c r="G38" s="342" t="n">
        <v>0</v>
      </c>
      <c r="H38" s="341" t="n">
        <v>0</v>
      </c>
      <c r="I38" s="342" t="n">
        <v>0</v>
      </c>
    </row>
    <row r="39" ht="15" customHeight="1">
      <c r="A39" s="17" t="n">
        <v>1</v>
      </c>
      <c r="B39" s="367" t="inlineStr">
        <is>
          <t>Deckungsmasse</t>
        </is>
      </c>
      <c r="C39" s="343">
        <f>C37</f>
        <v/>
      </c>
      <c r="D39" s="344" t="n">
        <v>0</v>
      </c>
      <c r="E39" s="345" t="n">
        <v>0</v>
      </c>
      <c r="F39" s="344" t="n">
        <v>0</v>
      </c>
      <c r="G39" s="345" t="n">
        <v>0</v>
      </c>
      <c r="H39" s="344" t="n">
        <v>0</v>
      </c>
      <c r="I39" s="345" t="n">
        <v>0</v>
      </c>
    </row>
    <row r="40" ht="15" customHeight="1">
      <c r="A40" s="17" t="n">
        <v>1</v>
      </c>
      <c r="B40" s="346" t="inlineStr">
        <is>
          <t>darunter Derivate</t>
        </is>
      </c>
      <c r="C40" s="346">
        <f>C37</f>
        <v/>
      </c>
      <c r="D40" s="347" t="n">
        <v>0</v>
      </c>
      <c r="E40" s="348" t="n">
        <v>0</v>
      </c>
      <c r="F40" s="347" t="n">
        <v>0</v>
      </c>
      <c r="G40" s="348" t="n">
        <v>0</v>
      </c>
      <c r="H40" s="347" t="n">
        <v>0</v>
      </c>
      <c r="I40" s="348" t="n">
        <v>0</v>
      </c>
    </row>
    <row r="41" ht="15" customHeight="1">
      <c r="A41" s="17" t="n">
        <v>1</v>
      </c>
      <c r="B41" s="368" t="inlineStr">
        <is>
          <t>Überdeckung</t>
        </is>
      </c>
      <c r="C41" s="340">
        <f>C37</f>
        <v/>
      </c>
      <c r="D41" s="341">
        <f>D39-D37</f>
        <v/>
      </c>
      <c r="E41" s="342">
        <f>E39-E37</f>
        <v/>
      </c>
      <c r="F41" s="341">
        <f>F39-F37</f>
        <v/>
      </c>
      <c r="G41" s="342">
        <f>G39-G37</f>
        <v/>
      </c>
      <c r="H41" s="341">
        <f>H39-H37</f>
        <v/>
      </c>
      <c r="I41" s="342">
        <f>I39-I37</f>
        <v/>
      </c>
    </row>
    <row r="42" ht="15" customHeight="1">
      <c r="A42" s="17" t="n">
        <v>1</v>
      </c>
      <c r="B42" s="412" t="inlineStr">
        <is>
          <t>Überdeckung in % vom Pfandbrief-Umlauf</t>
        </is>
      </c>
      <c r="C42" s="426" t="n"/>
      <c r="D42" s="347">
        <f>IF(D37=0,0,100*D41/D37)</f>
        <v/>
      </c>
      <c r="E42" s="348">
        <f>IF(E37=0,0,100*E41/E37)</f>
        <v/>
      </c>
      <c r="F42" s="347">
        <f>IF(F37=0,0,100*F41/F37)</f>
        <v/>
      </c>
      <c r="G42" s="348">
        <f>IF(G37=0,0,100*G41/G37)</f>
        <v/>
      </c>
      <c r="H42" s="347">
        <f>IF(H37=0,0,100*H41/H37)</f>
        <v/>
      </c>
      <c r="I42" s="348">
        <f>IF(I37=0,0,100*I41/I37)</f>
        <v/>
      </c>
    </row>
    <row r="43" ht="15" customHeight="1">
      <c r="A43" s="17" t="n"/>
      <c r="B43" s="350" t="inlineStr">
        <is>
          <t xml:space="preserve">     Gesetzliche Überdeckung ¹</t>
        </is>
      </c>
      <c r="C43" s="350">
        <f>C39</f>
        <v/>
      </c>
      <c r="D43" s="351" t="n">
        <v>0</v>
      </c>
      <c r="E43" s="352" t="n">
        <v>0</v>
      </c>
      <c r="F43" s="351" t="n">
        <v>0</v>
      </c>
      <c r="G43" s="352" t="n">
        <v>0</v>
      </c>
      <c r="H43" s="353" t="n"/>
      <c r="I43" s="354" t="n"/>
    </row>
    <row r="44" ht="15" customHeight="1">
      <c r="A44" s="17" t="n"/>
      <c r="B44" s="350" t="inlineStr">
        <is>
          <t xml:space="preserve">     Vertragliche Überdeckung ²</t>
        </is>
      </c>
      <c r="C44" s="350">
        <f>C40</f>
        <v/>
      </c>
      <c r="D44" s="351" t="n">
        <v>0</v>
      </c>
      <c r="E44" s="352" t="n">
        <v>0</v>
      </c>
      <c r="F44" s="351" t="n">
        <v>0</v>
      </c>
      <c r="G44" s="352" t="n">
        <v>0</v>
      </c>
      <c r="H44" s="355" t="n"/>
      <c r="I44" s="355" t="n"/>
    </row>
    <row r="45" ht="15" customHeight="1">
      <c r="A45" s="17" t="n"/>
      <c r="B45" s="404" t="inlineStr">
        <is>
          <t xml:space="preserve">     Freiwillige Überdeckung ³</t>
        </is>
      </c>
      <c r="C45" s="404">
        <f>C41</f>
        <v/>
      </c>
      <c r="D45" s="356" t="n">
        <v>0</v>
      </c>
      <c r="E45" s="357" t="n">
        <v>0</v>
      </c>
      <c r="F45" s="356" t="n">
        <v>0</v>
      </c>
      <c r="G45" s="357" t="n">
        <v>0</v>
      </c>
      <c r="H45" s="355" t="n"/>
      <c r="I45" s="355" t="n"/>
    </row>
    <row r="46" hidden="1" ht="15" customHeight="1">
      <c r="A46" s="17" t="n"/>
      <c r="B46" s="350" t="n"/>
      <c r="C46" s="350" t="n"/>
      <c r="D46" s="351" t="n"/>
      <c r="E46" s="352" t="n"/>
      <c r="F46" s="351" t="n"/>
      <c r="G46" s="352" t="n"/>
      <c r="H46" s="405" t="n"/>
      <c r="I46" s="405" t="n"/>
    </row>
    <row r="47" hidden="1" ht="15" customHeight="1">
      <c r="A47" s="17" t="n"/>
      <c r="B47" s="350" t="n"/>
      <c r="C47" s="350" t="n"/>
      <c r="D47" s="351" t="n"/>
      <c r="E47" s="352" t="n"/>
      <c r="F47" s="351" t="n"/>
      <c r="G47" s="352" t="n"/>
      <c r="H47" s="405" t="n"/>
      <c r="I47" s="405" t="n"/>
    </row>
    <row r="48" ht="15" customHeight="1">
      <c r="A48" s="17" t="n"/>
      <c r="B48" s="350" t="n"/>
      <c r="C48" s="350" t="n"/>
      <c r="D48" s="351" t="n"/>
      <c r="E48" s="352" t="n"/>
      <c r="F48" s="351" t="n"/>
      <c r="G48" s="352" t="n"/>
      <c r="H48" s="405" t="n"/>
      <c r="I48" s="405" t="n"/>
    </row>
    <row r="49" ht="12" customFormat="1" customHeight="1" s="8">
      <c r="A49" s="9" t="n"/>
      <c r="B49" s="340">
        <f>FnRwbBerO</f>
        <v/>
      </c>
      <c r="C49" s="340" t="n"/>
      <c r="D49" s="24" t="n"/>
      <c r="E49" s="24" t="n"/>
      <c r="F49" s="24" t="n"/>
      <c r="G49" s="24" t="n"/>
      <c r="H49" s="24" t="n"/>
      <c r="I49" s="24" t="n"/>
    </row>
    <row r="50" ht="20.1" customFormat="1" customHeight="1" s="8">
      <c r="A50" s="9" t="n"/>
    </row>
    <row r="51" ht="13.9" customFormat="1" customHeight="1" s="8">
      <c r="A51" s="17" t="n">
        <v>2</v>
      </c>
      <c r="B51" s="337" t="inlineStr">
        <is>
          <t>Gesamtbetrag der</t>
        </is>
      </c>
      <c r="C51" s="337" t="n"/>
      <c r="D51" s="487" t="inlineStr">
        <is>
          <t>Nominalwert</t>
        </is>
      </c>
      <c r="E51" s="488" t="n"/>
      <c r="F51" s="487" t="inlineStr">
        <is>
          <t>Barwert</t>
        </is>
      </c>
      <c r="G51" s="488" t="n"/>
      <c r="H51" s="409" t="inlineStr">
        <is>
          <t>Risikobarwert*</t>
        </is>
      </c>
    </row>
    <row r="52" ht="15" customFormat="1" customHeight="1" s="8">
      <c r="A52" s="17" t="n">
        <v>2</v>
      </c>
      <c r="B52" s="338" t="inlineStr">
        <is>
          <t>im Umlauf befindlichen</t>
        </is>
      </c>
      <c r="C52" s="339" t="n"/>
      <c r="D52" s="18">
        <f>AktQuartKurz&amp;" "&amp;AktJahr</f>
        <v/>
      </c>
      <c r="E52" s="19">
        <f>AktQuartKurz&amp;" "&amp;(AktJahr-1)</f>
        <v/>
      </c>
      <c r="F52" s="20">
        <f>D52</f>
        <v/>
      </c>
      <c r="G52" s="19">
        <f>E52</f>
        <v/>
      </c>
      <c r="H52" s="20">
        <f>D52</f>
        <v/>
      </c>
      <c r="I52" s="19">
        <f>E52</f>
        <v/>
      </c>
    </row>
    <row r="53" ht="15" customHeight="1">
      <c r="A53" s="17" t="n">
        <v>2</v>
      </c>
      <c r="B53" s="369" t="inlineStr">
        <is>
          <t>Schiffspfandbriefe</t>
        </is>
      </c>
      <c r="C53" s="340">
        <f>"("&amp;Einheit_Waehrung&amp;")"</f>
        <v/>
      </c>
      <c r="D53" s="341" t="n">
        <v>0</v>
      </c>
      <c r="E53" s="342" t="n">
        <v>0</v>
      </c>
      <c r="F53" s="341" t="n">
        <v>0</v>
      </c>
      <c r="G53" s="342" t="n">
        <v>0</v>
      </c>
      <c r="H53" s="341" t="n">
        <v>0</v>
      </c>
      <c r="I53" s="342" t="n">
        <v>0</v>
      </c>
    </row>
    <row r="54" ht="15" customHeight="1">
      <c r="A54" s="17" t="n">
        <v>2</v>
      </c>
      <c r="B54" s="340" t="inlineStr">
        <is>
          <t>darunter Derivate</t>
        </is>
      </c>
      <c r="C54" s="340">
        <f>C53</f>
        <v/>
      </c>
      <c r="D54" s="341" t="n">
        <v>0</v>
      </c>
      <c r="E54" s="342" t="n">
        <v>0</v>
      </c>
      <c r="F54" s="341" t="n">
        <v>0</v>
      </c>
      <c r="G54" s="342" t="n">
        <v>0</v>
      </c>
      <c r="H54" s="341" t="n">
        <v>0</v>
      </c>
      <c r="I54" s="342" t="n">
        <v>0</v>
      </c>
    </row>
    <row r="55" ht="15" customHeight="1">
      <c r="A55" s="17" t="n">
        <v>2</v>
      </c>
      <c r="B55" s="367" t="inlineStr">
        <is>
          <t>Deckungsmasse</t>
        </is>
      </c>
      <c r="C55" s="343">
        <f>C53</f>
        <v/>
      </c>
      <c r="D55" s="344" t="n">
        <v>0</v>
      </c>
      <c r="E55" s="345" t="n">
        <v>0</v>
      </c>
      <c r="F55" s="344" t="n">
        <v>0</v>
      </c>
      <c r="G55" s="345" t="n">
        <v>0</v>
      </c>
      <c r="H55" s="344" t="n">
        <v>0</v>
      </c>
      <c r="I55" s="345" t="n">
        <v>0</v>
      </c>
    </row>
    <row r="56" ht="15" customHeight="1">
      <c r="A56" s="17" t="n">
        <v>2</v>
      </c>
      <c r="B56" s="346" t="inlineStr">
        <is>
          <t>darunter Derivate</t>
        </is>
      </c>
      <c r="C56" s="346">
        <f>C53</f>
        <v/>
      </c>
      <c r="D56" s="347" t="n">
        <v>0</v>
      </c>
      <c r="E56" s="348" t="n">
        <v>0</v>
      </c>
      <c r="F56" s="347" t="n">
        <v>0</v>
      </c>
      <c r="G56" s="348" t="n">
        <v>0</v>
      </c>
      <c r="H56" s="347" t="n">
        <v>0</v>
      </c>
      <c r="I56" s="348" t="n">
        <v>0</v>
      </c>
    </row>
    <row r="57" ht="15" customHeight="1">
      <c r="A57" s="17" t="n">
        <v>2</v>
      </c>
      <c r="B57" s="368" t="inlineStr">
        <is>
          <t>Überdeckung</t>
        </is>
      </c>
      <c r="C57" s="340">
        <f>C53</f>
        <v/>
      </c>
      <c r="D57" s="341">
        <f>D55-D53</f>
        <v/>
      </c>
      <c r="E57" s="342">
        <f>E55-E53</f>
        <v/>
      </c>
      <c r="F57" s="341">
        <f>F55-F53</f>
        <v/>
      </c>
      <c r="G57" s="342">
        <f>G55-G53</f>
        <v/>
      </c>
      <c r="H57" s="341">
        <f>H55-H53</f>
        <v/>
      </c>
      <c r="I57" s="342">
        <f>I55-I53</f>
        <v/>
      </c>
    </row>
    <row r="58" ht="15" customFormat="1" customHeight="1" s="8">
      <c r="A58" s="17" t="n">
        <v>2</v>
      </c>
      <c r="B58" s="412" t="inlineStr">
        <is>
          <t>Überdeckung in % vom Pfandbrief-Umlauf</t>
        </is>
      </c>
      <c r="C58" s="426" t="n"/>
      <c r="D58" s="347">
        <f>IF(D53=0,0,100*D57/D53)</f>
        <v/>
      </c>
      <c r="E58" s="348">
        <f>IF(E53=0,0,100*E57/E53)</f>
        <v/>
      </c>
      <c r="F58" s="347">
        <f>IF(F53=0,0,100*F57/F53)</f>
        <v/>
      </c>
      <c r="G58" s="348">
        <f>IF(G53=0,0,100*G57/G53)</f>
        <v/>
      </c>
      <c r="H58" s="347">
        <f>IF(H53=0,0,100*H57/H53)</f>
        <v/>
      </c>
      <c r="I58" s="348">
        <f>IF(I53=0,0,100*I57/I53)</f>
        <v/>
      </c>
    </row>
    <row r="59" ht="15" customFormat="1" customHeight="1" s="8">
      <c r="A59" s="17" t="n"/>
      <c r="B59" s="350" t="inlineStr">
        <is>
          <t xml:space="preserve">     Gesetzliche Überdeckung ¹</t>
        </is>
      </c>
      <c r="C59" s="350">
        <f>C55</f>
        <v/>
      </c>
      <c r="D59" s="351" t="n">
        <v>0</v>
      </c>
      <c r="E59" s="352" t="n">
        <v>0</v>
      </c>
      <c r="F59" s="351" t="n">
        <v>0</v>
      </c>
      <c r="G59" s="352" t="n">
        <v>0</v>
      </c>
      <c r="H59" s="353" t="n"/>
      <c r="I59" s="354" t="n"/>
    </row>
    <row r="60" ht="15" customFormat="1" customHeight="1" s="8">
      <c r="A60" s="17" t="n"/>
      <c r="B60" s="350" t="inlineStr">
        <is>
          <t xml:space="preserve">     Vertragliche Überdeckung ²</t>
        </is>
      </c>
      <c r="C60" s="350">
        <f>C56</f>
        <v/>
      </c>
      <c r="D60" s="351" t="n">
        <v>0</v>
      </c>
      <c r="E60" s="352" t="n">
        <v>0</v>
      </c>
      <c r="F60" s="351" t="n">
        <v>0</v>
      </c>
      <c r="G60" s="352" t="n">
        <v>0</v>
      </c>
      <c r="H60" s="355" t="n"/>
      <c r="I60" s="355" t="n"/>
    </row>
    <row r="61" ht="15" customFormat="1" customHeight="1" s="8">
      <c r="A61" s="17" t="n"/>
      <c r="B61" s="404" t="inlineStr">
        <is>
          <t xml:space="preserve">     Freiwillige Überdeckung ³</t>
        </is>
      </c>
      <c r="C61" s="404">
        <f>C57</f>
        <v/>
      </c>
      <c r="D61" s="356" t="n">
        <v>0</v>
      </c>
      <c r="E61" s="357" t="n">
        <v>0</v>
      </c>
      <c r="F61" s="356" t="n">
        <v>0</v>
      </c>
      <c r="G61" s="357" t="n">
        <v>0</v>
      </c>
      <c r="H61" s="355" t="n"/>
      <c r="I61" s="355" t="n"/>
    </row>
    <row r="62" hidden="1" ht="15" customFormat="1" customHeight="1" s="8">
      <c r="A62" s="17" t="n"/>
      <c r="B62" s="350" t="n"/>
      <c r="C62" s="350" t="n"/>
      <c r="D62" s="351" t="n"/>
      <c r="E62" s="352" t="n"/>
      <c r="F62" s="351" t="n"/>
      <c r="G62" s="352" t="n"/>
      <c r="H62" s="405" t="n"/>
      <c r="I62" s="405" t="n"/>
    </row>
    <row r="63" hidden="1" ht="15" customFormat="1" customHeight="1" s="8">
      <c r="A63" s="17" t="n"/>
      <c r="B63" s="350" t="n"/>
      <c r="C63" s="350" t="n"/>
      <c r="D63" s="351" t="n"/>
      <c r="E63" s="352" t="n"/>
      <c r="F63" s="351" t="n"/>
      <c r="G63" s="352" t="n"/>
      <c r="H63" s="405" t="n"/>
      <c r="I63" s="405" t="n"/>
    </row>
    <row r="64" ht="15" customFormat="1" customHeight="1" s="8">
      <c r="A64" s="17" t="n"/>
      <c r="B64" s="350" t="n"/>
      <c r="C64" s="350" t="n"/>
      <c r="D64" s="351" t="n"/>
      <c r="E64" s="352" t="n"/>
      <c r="F64" s="351" t="n"/>
      <c r="G64" s="352" t="n"/>
      <c r="H64" s="405" t="n"/>
      <c r="I64" s="405" t="n"/>
    </row>
    <row r="65" ht="12" customHeight="1">
      <c r="A65" s="9" t="n"/>
      <c r="B65" s="340">
        <f>FnRwbBerS</f>
        <v/>
      </c>
      <c r="C65" s="340" t="n"/>
      <c r="D65" s="24" t="n"/>
      <c r="E65" s="24" t="n"/>
      <c r="F65" s="24" t="n"/>
      <c r="G65" s="24" t="n"/>
      <c r="H65" s="24" t="n"/>
      <c r="I65" s="24" t="n"/>
    </row>
    <row r="66" ht="20.1" customHeight="1">
      <c r="A66" s="9" t="n"/>
      <c r="B66" s="8" t="n"/>
      <c r="C66" s="8" t="n"/>
      <c r="D66" s="8" t="n"/>
      <c r="E66" s="8" t="n"/>
      <c r="F66" s="8" t="n"/>
      <c r="G66" s="8" t="n"/>
      <c r="H66" s="8" t="n"/>
      <c r="I66" s="8" t="n"/>
    </row>
    <row r="67" ht="13.9" customFormat="1" customHeight="1" s="8">
      <c r="A67" s="17" t="n">
        <v>3</v>
      </c>
      <c r="B67" s="337" t="inlineStr">
        <is>
          <t>Gesamtbetrag der</t>
        </is>
      </c>
      <c r="C67" s="337" t="n"/>
      <c r="D67" s="487" t="inlineStr">
        <is>
          <t>Nominalwert</t>
        </is>
      </c>
      <c r="E67" s="488" t="n"/>
      <c r="F67" s="487" t="inlineStr">
        <is>
          <t>Barwert</t>
        </is>
      </c>
      <c r="G67" s="488" t="n"/>
      <c r="H67" s="409" t="inlineStr">
        <is>
          <t>Risikobarwert*</t>
        </is>
      </c>
    </row>
    <row r="68" ht="15" customFormat="1" customHeight="1" s="8">
      <c r="A68" s="17" t="n">
        <v>3</v>
      </c>
      <c r="B68" s="338" t="inlineStr">
        <is>
          <t>im Umlauf befindlichen</t>
        </is>
      </c>
      <c r="C68" s="339" t="n"/>
      <c r="D68" s="18">
        <f>AktQuartKurz&amp;" "&amp;AktJahr</f>
        <v/>
      </c>
      <c r="E68" s="19">
        <f>AktQuartKurz&amp;" "&amp;(AktJahr-1)</f>
        <v/>
      </c>
      <c r="F68" s="20">
        <f>D68</f>
        <v/>
      </c>
      <c r="G68" s="19">
        <f>E68</f>
        <v/>
      </c>
      <c r="H68" s="20">
        <f>D68</f>
        <v/>
      </c>
      <c r="I68" s="19">
        <f>E68</f>
        <v/>
      </c>
    </row>
    <row r="69" ht="15" customHeight="1">
      <c r="A69" s="17" t="n">
        <v>3</v>
      </c>
      <c r="B69" s="369" t="inlineStr">
        <is>
          <t>Flugzeugpfandbriefe</t>
        </is>
      </c>
      <c r="C69" s="340">
        <f>"("&amp;Einheit_Waehrung&amp;")"</f>
        <v/>
      </c>
      <c r="D69" s="341" t="n">
        <v>0</v>
      </c>
      <c r="E69" s="342" t="n">
        <v>0</v>
      </c>
      <c r="F69" s="341" t="n">
        <v>0</v>
      </c>
      <c r="G69" s="342" t="n">
        <v>0</v>
      </c>
      <c r="H69" s="341" t="n">
        <v>0</v>
      </c>
      <c r="I69" s="342" t="n">
        <v>0</v>
      </c>
    </row>
    <row r="70" ht="15" customHeight="1">
      <c r="A70" s="17" t="n">
        <v>3</v>
      </c>
      <c r="B70" s="340" t="inlineStr">
        <is>
          <t>darunter Derivate</t>
        </is>
      </c>
      <c r="C70" s="340">
        <f>C69</f>
        <v/>
      </c>
      <c r="D70" s="341" t="n">
        <v>0</v>
      </c>
      <c r="E70" s="342" t="n">
        <v>0</v>
      </c>
      <c r="F70" s="341" t="n">
        <v>0</v>
      </c>
      <c r="G70" s="342" t="n">
        <v>0</v>
      </c>
      <c r="H70" s="341" t="n">
        <v>0</v>
      </c>
      <c r="I70" s="342" t="n">
        <v>0</v>
      </c>
    </row>
    <row r="71" ht="15" customHeight="1">
      <c r="A71" s="17" t="n">
        <v>3</v>
      </c>
      <c r="B71" s="367" t="inlineStr">
        <is>
          <t>Deckungsmasse</t>
        </is>
      </c>
      <c r="C71" s="343">
        <f>C69</f>
        <v/>
      </c>
      <c r="D71" s="344" t="n">
        <v>0</v>
      </c>
      <c r="E71" s="345" t="n">
        <v>0</v>
      </c>
      <c r="F71" s="344" t="n">
        <v>0</v>
      </c>
      <c r="G71" s="345" t="n">
        <v>0</v>
      </c>
      <c r="H71" s="344" t="n">
        <v>0</v>
      </c>
      <c r="I71" s="345" t="n">
        <v>0</v>
      </c>
    </row>
    <row r="72" ht="15" customHeight="1">
      <c r="A72" s="17" t="n">
        <v>3</v>
      </c>
      <c r="B72" s="346" t="inlineStr">
        <is>
          <t>darunter Derivate</t>
        </is>
      </c>
      <c r="C72" s="346">
        <f>C69</f>
        <v/>
      </c>
      <c r="D72" s="347" t="n">
        <v>0</v>
      </c>
      <c r="E72" s="348" t="n">
        <v>0</v>
      </c>
      <c r="F72" s="347" t="n">
        <v>0</v>
      </c>
      <c r="G72" s="348" t="n">
        <v>0</v>
      </c>
      <c r="H72" s="347" t="n">
        <v>0</v>
      </c>
      <c r="I72" s="348" t="n">
        <v>0</v>
      </c>
    </row>
    <row r="73" ht="15" customHeight="1">
      <c r="A73" s="17" t="n">
        <v>3</v>
      </c>
      <c r="B73" s="368" t="inlineStr">
        <is>
          <t>Überdeckung</t>
        </is>
      </c>
      <c r="C73" s="340">
        <f>C69</f>
        <v/>
      </c>
      <c r="D73" s="341">
        <f>D71-D69</f>
        <v/>
      </c>
      <c r="E73" s="342">
        <f>E71-E69</f>
        <v/>
      </c>
      <c r="F73" s="341">
        <f>F71-F69</f>
        <v/>
      </c>
      <c r="G73" s="342">
        <f>G71-G69</f>
        <v/>
      </c>
      <c r="H73" s="341">
        <f>H71-H69</f>
        <v/>
      </c>
      <c r="I73" s="342">
        <f>I71-I69</f>
        <v/>
      </c>
    </row>
    <row r="74" ht="15" customHeight="1">
      <c r="A74" s="17" t="n">
        <v>3</v>
      </c>
      <c r="B74" s="412" t="inlineStr">
        <is>
          <t>Überdeckung in % vom Pfandbrief-Umlauf</t>
        </is>
      </c>
      <c r="C74" s="426" t="n"/>
      <c r="D74" s="347">
        <f>IF(D69=0,0,100*D73/D69)</f>
        <v/>
      </c>
      <c r="E74" s="348">
        <f>IF(E69=0,0,100*E73/E69)</f>
        <v/>
      </c>
      <c r="F74" s="347">
        <f>IF(F69=0,0,100*F73/F69)</f>
        <v/>
      </c>
      <c r="G74" s="348">
        <f>IF(G69=0,0,100*G73/G69)</f>
        <v/>
      </c>
      <c r="H74" s="347">
        <f>IF(H69=0,0,100*H73/H69)</f>
        <v/>
      </c>
      <c r="I74" s="348">
        <f>IF(I69=0,0,100*I73/I69)</f>
        <v/>
      </c>
    </row>
    <row r="75" ht="15" customHeight="1">
      <c r="A75" s="17" t="n"/>
      <c r="B75" s="350" t="inlineStr">
        <is>
          <t xml:space="preserve">     Gesetzliche Überdeckung ¹</t>
        </is>
      </c>
      <c r="C75" s="350">
        <f>C71</f>
        <v/>
      </c>
      <c r="D75" s="351" t="n">
        <v>0</v>
      </c>
      <c r="E75" s="352" t="n">
        <v>0</v>
      </c>
      <c r="F75" s="351" t="n">
        <v>0</v>
      </c>
      <c r="G75" s="352" t="n">
        <v>0</v>
      </c>
      <c r="H75" s="353" t="n"/>
      <c r="I75" s="354" t="n"/>
    </row>
    <row r="76" ht="15" customHeight="1">
      <c r="A76" s="17" t="n"/>
      <c r="B76" s="350" t="inlineStr">
        <is>
          <t xml:space="preserve">     Vertragliche Überdeckung ²</t>
        </is>
      </c>
      <c r="C76" s="350">
        <f>C72</f>
        <v/>
      </c>
      <c r="D76" s="351" t="n">
        <v>0</v>
      </c>
      <c r="E76" s="352" t="n">
        <v>0</v>
      </c>
      <c r="F76" s="351" t="n">
        <v>0</v>
      </c>
      <c r="G76" s="352" t="n">
        <v>0</v>
      </c>
      <c r="H76" s="355" t="n"/>
      <c r="I76" s="355" t="n"/>
    </row>
    <row r="77" ht="15" customHeight="1">
      <c r="A77" s="17" t="n"/>
      <c r="B77" s="404" t="inlineStr">
        <is>
          <t xml:space="preserve">     Freiwillige Überdeckung ³</t>
        </is>
      </c>
      <c r="C77" s="404">
        <f>C73</f>
        <v/>
      </c>
      <c r="D77" s="356" t="n">
        <v>0</v>
      </c>
      <c r="E77" s="357" t="n">
        <v>0</v>
      </c>
      <c r="F77" s="356" t="n">
        <v>0</v>
      </c>
      <c r="G77" s="357" t="n">
        <v>0</v>
      </c>
      <c r="H77" s="355" t="n"/>
      <c r="I77" s="355" t="n"/>
    </row>
    <row r="78" hidden="1" ht="15" customHeight="1">
      <c r="A78" s="17" t="n"/>
      <c r="B78" s="350" t="n"/>
      <c r="C78" s="350" t="n"/>
      <c r="D78" s="351" t="n"/>
      <c r="E78" s="352" t="n"/>
      <c r="F78" s="351" t="n"/>
      <c r="G78" s="352" t="n"/>
      <c r="H78" s="405" t="n"/>
      <c r="I78" s="405" t="n"/>
    </row>
    <row r="79" hidden="1" ht="15" customHeight="1">
      <c r="A79" s="17" t="n"/>
      <c r="B79" s="350" t="n"/>
      <c r="C79" s="350" t="n"/>
      <c r="D79" s="351" t="n"/>
      <c r="E79" s="352" t="n"/>
      <c r="F79" s="351" t="n"/>
      <c r="G79" s="352" t="n"/>
      <c r="H79" s="405" t="n"/>
      <c r="I79" s="405" t="n"/>
    </row>
    <row r="80" ht="15" customHeight="1">
      <c r="A80" s="17" t="n"/>
      <c r="B80" s="350" t="n"/>
      <c r="C80" s="350" t="n"/>
      <c r="D80" s="351" t="n"/>
      <c r="E80" s="352" t="n"/>
      <c r="F80" s="351" t="n"/>
      <c r="G80" s="352" t="n"/>
      <c r="H80" s="405" t="n"/>
      <c r="I80" s="405" t="n"/>
    </row>
    <row r="81" ht="12" customHeight="1">
      <c r="B81" s="340">
        <f>FnRwbBerF</f>
        <v/>
      </c>
      <c r="C81" s="8" t="n"/>
      <c r="D81" s="25" t="n"/>
      <c r="E81" s="8" t="n"/>
      <c r="F81" s="8" t="n"/>
      <c r="I81" s="26" t="n"/>
    </row>
    <row r="82" ht="12.75" customHeight="1">
      <c r="B82" s="350" t="n"/>
      <c r="C82" s="358" t="n"/>
      <c r="D82" s="358" t="n"/>
      <c r="E82" s="358" t="n"/>
      <c r="F82" s="358" t="n"/>
      <c r="G82" s="358" t="n"/>
      <c r="H82" s="358" t="n"/>
      <c r="I82" s="358" t="n"/>
      <c r="J82" s="358" t="n"/>
    </row>
    <row r="83" ht="12.75" customHeight="1">
      <c r="B83" s="358" t="n"/>
      <c r="C83" s="358" t="n"/>
      <c r="D83" s="358" t="n"/>
      <c r="E83" s="358" t="n"/>
      <c r="F83" s="358" t="n"/>
      <c r="G83" s="358" t="n"/>
      <c r="H83" s="358" t="n"/>
      <c r="I83" s="358" t="n"/>
      <c r="J83" s="358" t="n"/>
    </row>
    <row r="84" ht="12" customFormat="1" customHeight="1" s="27">
      <c r="A84" s="28" t="n"/>
      <c r="B84" s="350" t="inlineStr">
        <is>
          <t xml:space="preserve">¹ Nach dem </t>
        </is>
      </c>
      <c r="C84" s="359" t="n"/>
      <c r="D84" s="360" t="n"/>
      <c r="E84" s="361" t="n"/>
      <c r="F84" s="361" t="n"/>
      <c r="G84" s="358" t="n"/>
      <c r="H84" s="358" t="n"/>
      <c r="I84" s="362" t="n"/>
      <c r="J84" s="358" t="n"/>
    </row>
    <row r="85" ht="24" customHeight="1">
      <c r="B85" s="408" t="inlineStr">
        <is>
          <t xml:space="preserve">      Nominalwert:   Summe aus der nennwertigen sichernden Überdeckung gemäß § 4 Abs. 2 PfandBG und des Nennwerts der barwertigen sichernden Überdeckung 
                               gemäß § 4 Abs. 1 PfandBG</t>
        </is>
      </c>
    </row>
    <row r="86" ht="36" customHeight="1">
      <c r="B86" s="408" t="inlineStr">
        <is>
          <t xml:space="preserve">      Barwert:           Barwertige sichernde Überdeckung gemäß § 4 Abs. 1 PfandBG</t>
        </is>
      </c>
      <c r="J86" s="358" t="n"/>
    </row>
    <row r="87" ht="12" customHeight="1">
      <c r="B87" s="350" t="inlineStr">
        <is>
          <t>² Vertraglich zugesicherte Überdeckung</t>
        </is>
      </c>
      <c r="C87" s="359" t="n"/>
      <c r="D87" s="360" t="n"/>
      <c r="E87" s="361" t="n"/>
      <c r="F87" s="361" t="n"/>
      <c r="G87" s="358" t="n"/>
      <c r="H87" s="358" t="n"/>
      <c r="I87" s="362" t="n"/>
      <c r="J87" s="358" t="n"/>
    </row>
    <row r="88" ht="12" customHeight="1">
      <c r="B88" s="350" t="inlineStr">
        <is>
          <t>³ Residual, in Abhängigkeit der gesetzlichen und vertraglichen Überdeckung; Barwert enthält den Barwert der nennwertigen sichernden Überdeckung gemäß § 4 Abs. 2 PfandBG</t>
        </is>
      </c>
      <c r="C88" s="358" t="n"/>
      <c r="D88" s="358" t="n"/>
      <c r="E88" s="358" t="n"/>
      <c r="F88" s="358" t="n"/>
      <c r="G88" s="358" t="n"/>
      <c r="H88" s="358" t="n"/>
      <c r="I88" s="358" t="n"/>
      <c r="J88" s="358" t="n"/>
    </row>
    <row r="89">
      <c r="B89" s="358" t="n"/>
      <c r="C89" s="358" t="n"/>
      <c r="D89" s="358" t="n"/>
      <c r="E89" s="358" t="n"/>
      <c r="F89" s="358" t="n"/>
      <c r="G89" s="358" t="n"/>
      <c r="H89" s="358" t="n"/>
      <c r="I89" s="358" t="n"/>
      <c r="J89" s="358" t="n"/>
    </row>
    <row r="90">
      <c r="B90" s="363" t="n"/>
      <c r="C90" s="358" t="n"/>
      <c r="D90" s="358" t="n"/>
      <c r="E90" s="358" t="n"/>
      <c r="F90" s="358" t="n"/>
      <c r="G90" s="358" t="n"/>
      <c r="H90" s="358" t="n"/>
      <c r="I90" s="358" t="n"/>
      <c r="J90" s="358" t="n"/>
    </row>
  </sheetData>
  <mergeCells count="18">
    <mergeCell ref="D19:E19"/>
    <mergeCell ref="F19:G19"/>
    <mergeCell ref="H19:I19"/>
    <mergeCell ref="B26:C26"/>
    <mergeCell ref="D51:E51"/>
    <mergeCell ref="F51:G51"/>
    <mergeCell ref="H51:I51"/>
    <mergeCell ref="B58:C58"/>
    <mergeCell ref="D35:E35"/>
    <mergeCell ref="F35:G35"/>
    <mergeCell ref="H35:I35"/>
    <mergeCell ref="B42:C42"/>
    <mergeCell ref="B86:I86"/>
    <mergeCell ref="B85:J85"/>
    <mergeCell ref="D67:E67"/>
    <mergeCell ref="F67:G67"/>
    <mergeCell ref="H67:I67"/>
    <mergeCell ref="B74:C74"/>
  </mergeCells>
  <printOptions horizontalCentered="1"/>
  <pageMargins left="0.9840277777777779" right="0.39375" top="0.472222222222222" bottom="0.473611111111111" header="0.511805555555555" footer="0.315277777777778"/>
  <pageSetup orientation="portrait" paperSize="9" scale="60"/>
  <headerFooter>
    <oddHeader/>
    <oddFooter>&amp;L&amp;8 &amp;C&amp;8 &amp;R&amp;8 Seite &amp;P</oddFooter>
    <evenHeader/>
    <evenFooter/>
    <firstHeader/>
    <firstFooter/>
  </headerFooter>
  <rowBreaks count="1" manualBreakCount="1">
    <brk id="65" min="0" max="16383" man="1"/>
  </rowBreaks>
  <drawing xmlns:r="http://schemas.openxmlformats.org/officeDocument/2006/relationships" r:id="rId1"/>
</worksheet>
</file>

<file path=xl/worksheets/sheet10.xml><?xml version="1.0" encoding="utf-8"?>
<worksheet xmlns="http://schemas.openxmlformats.org/spreadsheetml/2006/main">
  <sheetPr codeName="Tabelle10">
    <outlinePr summaryBelow="1" summaryRight="1"/>
    <pageSetUpPr fitToPage="1"/>
  </sheetPr>
  <dimension ref="B2:K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6"/>
    <col width="16" customWidth="1" min="7" max="7"/>
    <col width="18.7109375" customWidth="1" min="8" max="8"/>
    <col width="16" customWidth="1" min="9" max="11"/>
    <col width="8.7109375" customWidth="1" min="12" max="1027"/>
  </cols>
  <sheetData>
    <row r="1" ht="5.1" customHeight="1"/>
    <row r="2" ht="12.75" customHeight="1">
      <c r="C2" s="13" t="inlineStr">
        <is>
          <t>Veröffentlichung gemäß § 28 Abs. 1 S. 1 Nrn. 8, 9 PfandBG</t>
        </is>
      </c>
      <c r="D2" s="13" t="n"/>
      <c r="E2" s="13" t="n"/>
      <c r="F2" s="13" t="n"/>
      <c r="G2" s="430" t="n"/>
      <c r="H2" s="13" t="n"/>
      <c r="I2" s="430" t="n"/>
      <c r="J2" s="430" t="n"/>
      <c r="K2" s="430" t="n"/>
    </row>
    <row r="3" ht="12.75" customHeight="1">
      <c r="H3" s="430" t="n"/>
      <c r="I3" s="430" t="n"/>
      <c r="J3" s="430" t="n"/>
      <c r="K3" s="430" t="n"/>
    </row>
    <row r="4" ht="12.75" customHeight="1">
      <c r="C4" s="377" t="inlineStr">
        <is>
          <t>Weitere Deckungswerte - Detaildarstellung für Öffentliche Pfandbriefe</t>
        </is>
      </c>
      <c r="D4" s="13" t="n"/>
      <c r="E4" s="13" t="n"/>
      <c r="F4" s="430" t="n"/>
      <c r="G4" s="430" t="n"/>
      <c r="H4" s="430" t="n"/>
      <c r="I4" s="430" t="n"/>
      <c r="J4" s="430" t="n"/>
      <c r="K4" s="430" t="n"/>
    </row>
    <row r="5" ht="15" customHeight="1">
      <c r="C5" s="377">
        <f>UebInstitutQuartal</f>
        <v/>
      </c>
      <c r="D5" s="430" t="n"/>
      <c r="E5" s="430" t="n"/>
      <c r="F5" s="430" t="n"/>
      <c r="G5" s="430" t="n"/>
      <c r="H5" s="430" t="n"/>
      <c r="I5" s="430" t="n"/>
      <c r="J5" s="430" t="n"/>
      <c r="K5" s="430" t="n"/>
    </row>
    <row r="6" ht="12.75" customHeight="1">
      <c r="C6" s="430" t="n"/>
      <c r="D6" s="430" t="n"/>
      <c r="E6" s="430" t="n"/>
      <c r="F6" s="430" t="n"/>
      <c r="G6" s="430" t="n"/>
      <c r="H6" s="430" t="n"/>
      <c r="I6" s="430" t="n"/>
      <c r="J6" s="430" t="n"/>
      <c r="K6" s="430" t="n"/>
    </row>
    <row r="7" ht="15" customHeight="1">
      <c r="C7" s="141" t="n"/>
      <c r="D7" s="23" t="n"/>
      <c r="E7" s="495" t="inlineStr">
        <is>
          <t>Weitere Deckungswerte für Öffentliche Pfandbriefe nach § 20 Abs. 2 S. 1 Nr. 2, § 20 Abs. 2 S. 1 Nr. 3 a) bis b), § 20 Abs. 2 S. 1 Nr. 4</t>
        </is>
      </c>
      <c r="F7" s="496" t="n"/>
      <c r="G7" s="496" t="n"/>
      <c r="H7" s="496" t="n"/>
      <c r="I7" s="496" t="n"/>
      <c r="J7" s="496" t="n"/>
      <c r="K7" s="497" t="n"/>
    </row>
    <row r="8" ht="12.75" customHeight="1">
      <c r="C8" s="23" t="n"/>
      <c r="D8" s="23" t="n"/>
      <c r="E8" s="327" t="inlineStr">
        <is>
          <t>Summe</t>
        </is>
      </c>
      <c r="F8" s="461" t="inlineStr">
        <is>
          <t>davon</t>
        </is>
      </c>
      <c r="G8" s="498" t="n"/>
      <c r="H8" s="498" t="n"/>
      <c r="I8" s="498" t="n"/>
      <c r="J8" s="498" t="n"/>
      <c r="K8" s="499" t="n"/>
    </row>
    <row r="9" ht="25.5" customHeight="1">
      <c r="C9" s="23" t="n"/>
      <c r="D9" s="23" t="n"/>
      <c r="E9" s="284" t="n"/>
      <c r="F9" s="506" t="inlineStr">
        <is>
          <t xml:space="preserve">Forderungen gem. § 20 Abs. 2 S. 1 Nr. 2
</t>
        </is>
      </c>
      <c r="G9" s="445" t="n"/>
      <c r="H9" s="477" t="inlineStr">
        <is>
          <t xml:space="preserve">Forderungen gem. § 20 Abs. 2 S. 1 Nr. 3 a) bis b)
</t>
        </is>
      </c>
      <c r="I9" s="501" t="n"/>
      <c r="J9" s="466" t="inlineStr">
        <is>
          <t xml:space="preserve">Forderungen gem. § 20 Abs. 2 S. 1 Nr. 4
</t>
        </is>
      </c>
      <c r="K9" s="499" t="n"/>
    </row>
    <row r="10" ht="12.75" customHeight="1">
      <c r="C10" s="23" t="n"/>
      <c r="D10" s="23" t="n"/>
      <c r="E10" s="284" t="n"/>
      <c r="F10" s="464" t="inlineStr">
        <is>
          <t>Insgesamt</t>
        </is>
      </c>
      <c r="G10" s="221" t="inlineStr">
        <is>
          <t>davon</t>
        </is>
      </c>
      <c r="H10" s="471" t="inlineStr">
        <is>
          <t>Insgesamt</t>
        </is>
      </c>
      <c r="I10" s="221" t="inlineStr">
        <is>
          <t>davon</t>
        </is>
      </c>
      <c r="J10" s="471" t="inlineStr">
        <is>
          <t>Insgesamt</t>
        </is>
      </c>
      <c r="K10" s="330" t="inlineStr">
        <is>
          <t>davon</t>
        </is>
      </c>
    </row>
    <row r="11" ht="57" customHeight="1">
      <c r="C11" s="96" t="n"/>
      <c r="D11" s="96" t="n"/>
      <c r="E11" s="286" t="n"/>
      <c r="F11" s="503" t="n"/>
      <c r="G11" s="328" t="inlineStr">
        <is>
          <t>gedeckte Schuld-
verschreibungen
gem. Art. 129 Verordnung
(EU) Nr. 575/2013</t>
        </is>
      </c>
      <c r="H11" s="504" t="n"/>
      <c r="I11" s="328" t="inlineStr">
        <is>
          <t>gedeckte Schuld-
verschreibungen
gem. Art. 129 Verordnung
(EU) Nr. 575/2013</t>
        </is>
      </c>
      <c r="J11" s="504" t="n"/>
      <c r="K11" s="331" t="inlineStr">
        <is>
          <t>gedeckte Schuld-
verschreibungen
gem. Art. 129 Verordnung
(EU) Nr. 575/2013</t>
        </is>
      </c>
    </row>
    <row r="12" ht="12.75" customHeight="1">
      <c r="B12" s="142" t="n"/>
      <c r="C12" s="143" t="inlineStr">
        <is>
          <t>Staat</t>
        </is>
      </c>
      <c r="D12" s="144">
        <f>AktQuartal</f>
        <v/>
      </c>
      <c r="E12" s="250">
        <f>Einheit_Waehrung</f>
        <v/>
      </c>
      <c r="F12" s="251">
        <f>E12</f>
        <v/>
      </c>
      <c r="G12" s="251">
        <f>E12</f>
        <v/>
      </c>
      <c r="H12" s="251">
        <f>E12</f>
        <v/>
      </c>
      <c r="I12" s="251">
        <f>E12</f>
        <v/>
      </c>
      <c r="J12" s="251">
        <f>E12</f>
        <v/>
      </c>
      <c r="K12" s="253">
        <f>E12</f>
        <v/>
      </c>
    </row>
    <row r="13" ht="12.75" customHeight="1">
      <c r="B13" s="145" t="inlineStr">
        <is>
          <t>$g</t>
        </is>
      </c>
      <c r="C13" s="74" t="inlineStr">
        <is>
          <t>Gesamtsumme - alle Staaten</t>
        </is>
      </c>
      <c r="D13" s="75">
        <f>"Jahr "&amp;AktJahr</f>
        <v/>
      </c>
      <c r="E13" s="254" t="n">
        <v>0</v>
      </c>
      <c r="F13" s="76" t="n"/>
      <c r="G13" s="115" t="n">
        <v>0</v>
      </c>
      <c r="H13" s="76" t="n"/>
      <c r="I13" s="115" t="n">
        <v>0</v>
      </c>
      <c r="J13" s="76" t="n">
        <v>0</v>
      </c>
      <c r="K13" s="255" t="n">
        <v>0</v>
      </c>
    </row>
    <row r="14" ht="12.75" customHeight="1">
      <c r="B14" s="145" t="n"/>
      <c r="C14" s="48" t="n"/>
      <c r="D14" s="48">
        <f>"Jahr "&amp;(AktJahr-1)</f>
        <v/>
      </c>
      <c r="E14" s="313" t="n">
        <v>0</v>
      </c>
      <c r="F14" s="118" t="n"/>
      <c r="G14" s="121" t="n">
        <v>0</v>
      </c>
      <c r="H14" s="118" t="n"/>
      <c r="I14" s="121" t="n">
        <v>0</v>
      </c>
      <c r="J14" s="118" t="n">
        <v>0</v>
      </c>
      <c r="K14" s="275" t="n">
        <v>0</v>
      </c>
    </row>
    <row r="15" ht="12.75" customHeight="1">
      <c r="B15" s="145" t="inlineStr">
        <is>
          <t>DE</t>
        </is>
      </c>
      <c r="C15" s="74" t="inlineStr">
        <is>
          <t>Deutschland</t>
        </is>
      </c>
      <c r="D15" s="75">
        <f>$D$13</f>
        <v/>
      </c>
      <c r="E15" s="254" t="n">
        <v>0</v>
      </c>
      <c r="F15" s="76" t="n"/>
      <c r="G15" s="115" t="n">
        <v>0</v>
      </c>
      <c r="H15" s="76" t="n"/>
      <c r="I15" s="115" t="n">
        <v>0</v>
      </c>
      <c r="J15" s="76" t="n">
        <v>0</v>
      </c>
      <c r="K15" s="255" t="n">
        <v>0</v>
      </c>
    </row>
    <row r="16" ht="12.75" customHeight="1">
      <c r="B16" s="145" t="n"/>
      <c r="C16" s="48" t="n"/>
      <c r="D16" s="48">
        <f>$D$14</f>
        <v/>
      </c>
      <c r="E16" s="313" t="n">
        <v>0</v>
      </c>
      <c r="F16" s="118" t="n"/>
      <c r="G16" s="121" t="n">
        <v>0</v>
      </c>
      <c r="H16" s="118" t="n"/>
      <c r="I16" s="121" t="n">
        <v>0</v>
      </c>
      <c r="J16" s="118" t="n">
        <v>0</v>
      </c>
      <c r="K16" s="275" t="n">
        <v>0</v>
      </c>
    </row>
    <row r="17" ht="12.75" customHeight="1">
      <c r="B17" s="146" t="inlineStr">
        <is>
          <t>BE</t>
        </is>
      </c>
      <c r="C17" s="74" t="inlineStr">
        <is>
          <t>Belgien</t>
        </is>
      </c>
      <c r="D17" s="75">
        <f>$D$13</f>
        <v/>
      </c>
      <c r="E17" s="254" t="n">
        <v>0</v>
      </c>
      <c r="F17" s="76" t="n"/>
      <c r="G17" s="115" t="n">
        <v>0</v>
      </c>
      <c r="H17" s="76" t="n"/>
      <c r="I17" s="115" t="n">
        <v>0</v>
      </c>
      <c r="J17" s="76" t="n">
        <v>0</v>
      </c>
      <c r="K17" s="255" t="n">
        <v>0</v>
      </c>
    </row>
    <row r="18" ht="12.75" customHeight="1">
      <c r="B18" s="145" t="n"/>
      <c r="C18" s="48" t="n"/>
      <c r="D18" s="48">
        <f>$D$14</f>
        <v/>
      </c>
      <c r="E18" s="313" t="n">
        <v>0</v>
      </c>
      <c r="F18" s="118" t="n"/>
      <c r="G18" s="121" t="n">
        <v>0</v>
      </c>
      <c r="H18" s="118" t="n"/>
      <c r="I18" s="121" t="n">
        <v>0</v>
      </c>
      <c r="J18" s="118" t="n">
        <v>0</v>
      </c>
      <c r="K18" s="275" t="n">
        <v>0</v>
      </c>
    </row>
    <row r="19" ht="12.75" customHeight="1">
      <c r="B19" s="146" t="inlineStr">
        <is>
          <t>BG</t>
        </is>
      </c>
      <c r="C19" s="74" t="inlineStr">
        <is>
          <t>Bulgarien</t>
        </is>
      </c>
      <c r="D19" s="75">
        <f>$D$13</f>
        <v/>
      </c>
      <c r="E19" s="254" t="n">
        <v>0</v>
      </c>
      <c r="F19" s="76" t="n"/>
      <c r="G19" s="115" t="n">
        <v>0</v>
      </c>
      <c r="H19" s="76" t="n"/>
      <c r="I19" s="115" t="n">
        <v>0</v>
      </c>
      <c r="J19" s="76" t="n">
        <v>0</v>
      </c>
      <c r="K19" s="255" t="n">
        <v>0</v>
      </c>
    </row>
    <row r="20" ht="12.75" customHeight="1">
      <c r="B20" s="145" t="n"/>
      <c r="C20" s="48" t="n"/>
      <c r="D20" s="48">
        <f>$D$14</f>
        <v/>
      </c>
      <c r="E20" s="313" t="n">
        <v>0</v>
      </c>
      <c r="F20" s="118" t="n"/>
      <c r="G20" s="121" t="n">
        <v>0</v>
      </c>
      <c r="H20" s="118" t="n"/>
      <c r="I20" s="121" t="n">
        <v>0</v>
      </c>
      <c r="J20" s="118" t="n">
        <v>0</v>
      </c>
      <c r="K20" s="275" t="n">
        <v>0</v>
      </c>
    </row>
    <row r="21" ht="12.75" customHeight="1">
      <c r="B21" s="146" t="inlineStr">
        <is>
          <t>DK</t>
        </is>
      </c>
      <c r="C21" s="74" t="inlineStr">
        <is>
          <t>Dänemark</t>
        </is>
      </c>
      <c r="D21" s="75">
        <f>$D$13</f>
        <v/>
      </c>
      <c r="E21" s="254" t="n">
        <v>0</v>
      </c>
      <c r="F21" s="76" t="n"/>
      <c r="G21" s="115" t="n">
        <v>0</v>
      </c>
      <c r="H21" s="76" t="n"/>
      <c r="I21" s="115" t="n">
        <v>0</v>
      </c>
      <c r="J21" s="76" t="n">
        <v>0</v>
      </c>
      <c r="K21" s="255" t="n">
        <v>0</v>
      </c>
    </row>
    <row r="22" ht="12.75" customHeight="1">
      <c r="B22" s="145" t="n"/>
      <c r="C22" s="48" t="n"/>
      <c r="D22" s="48">
        <f>$D$14</f>
        <v/>
      </c>
      <c r="E22" s="313" t="n">
        <v>0</v>
      </c>
      <c r="F22" s="118" t="n"/>
      <c r="G22" s="121" t="n">
        <v>0</v>
      </c>
      <c r="H22" s="118" t="n"/>
      <c r="I22" s="121" t="n">
        <v>0</v>
      </c>
      <c r="J22" s="118" t="n">
        <v>0</v>
      </c>
      <c r="K22" s="275" t="n">
        <v>0</v>
      </c>
    </row>
    <row r="23" ht="12.75" customHeight="1">
      <c r="B23" s="146" t="inlineStr">
        <is>
          <t>EE</t>
        </is>
      </c>
      <c r="C23" s="74" t="inlineStr">
        <is>
          <t>Estland</t>
        </is>
      </c>
      <c r="D23" s="75">
        <f>$D$13</f>
        <v/>
      </c>
      <c r="E23" s="254" t="n">
        <v>0</v>
      </c>
      <c r="F23" s="76" t="n"/>
      <c r="G23" s="115" t="n">
        <v>0</v>
      </c>
      <c r="H23" s="76" t="n"/>
      <c r="I23" s="115" t="n">
        <v>0</v>
      </c>
      <c r="J23" s="76" t="n">
        <v>0</v>
      </c>
      <c r="K23" s="255" t="n">
        <v>0</v>
      </c>
    </row>
    <row r="24" ht="12.75" customHeight="1">
      <c r="B24" s="145" t="n"/>
      <c r="C24" s="48" t="n"/>
      <c r="D24" s="48">
        <f>$D$14</f>
        <v/>
      </c>
      <c r="E24" s="313" t="n">
        <v>0</v>
      </c>
      <c r="F24" s="118" t="n"/>
      <c r="G24" s="121" t="n">
        <v>0</v>
      </c>
      <c r="H24" s="118" t="n"/>
      <c r="I24" s="121" t="n">
        <v>0</v>
      </c>
      <c r="J24" s="118" t="n">
        <v>0</v>
      </c>
      <c r="K24" s="275" t="n">
        <v>0</v>
      </c>
    </row>
    <row r="25" ht="12.75" customHeight="1">
      <c r="B25" s="146" t="inlineStr">
        <is>
          <t>FI</t>
        </is>
      </c>
      <c r="C25" s="74" t="inlineStr">
        <is>
          <t>Finnland</t>
        </is>
      </c>
      <c r="D25" s="75">
        <f>$D$13</f>
        <v/>
      </c>
      <c r="E25" s="254" t="n">
        <v>0</v>
      </c>
      <c r="F25" s="76" t="n"/>
      <c r="G25" s="115" t="n">
        <v>0</v>
      </c>
      <c r="H25" s="76" t="n"/>
      <c r="I25" s="115" t="n">
        <v>0</v>
      </c>
      <c r="J25" s="76" t="n">
        <v>0</v>
      </c>
      <c r="K25" s="255" t="n">
        <v>0</v>
      </c>
    </row>
    <row r="26" ht="12.75" customHeight="1">
      <c r="B26" s="145" t="n"/>
      <c r="C26" s="48" t="n"/>
      <c r="D26" s="48">
        <f>$D$14</f>
        <v/>
      </c>
      <c r="E26" s="313" t="n">
        <v>0</v>
      </c>
      <c r="F26" s="118" t="n"/>
      <c r="G26" s="121" t="n">
        <v>0</v>
      </c>
      <c r="H26" s="118" t="n"/>
      <c r="I26" s="121" t="n">
        <v>0</v>
      </c>
      <c r="J26" s="118" t="n">
        <v>0</v>
      </c>
      <c r="K26" s="275" t="n">
        <v>0</v>
      </c>
    </row>
    <row r="27" ht="12.75" customHeight="1">
      <c r="B27" s="145" t="inlineStr">
        <is>
          <t>FR</t>
        </is>
      </c>
      <c r="C27" s="74" t="inlineStr">
        <is>
          <t>Frankreich</t>
        </is>
      </c>
      <c r="D27" s="75">
        <f>$D$13</f>
        <v/>
      </c>
      <c r="E27" s="254" t="n">
        <v>0</v>
      </c>
      <c r="F27" s="76" t="n"/>
      <c r="G27" s="115" t="n">
        <v>0</v>
      </c>
      <c r="H27" s="76" t="n"/>
      <c r="I27" s="115" t="n">
        <v>0</v>
      </c>
      <c r="J27" s="76" t="n">
        <v>0</v>
      </c>
      <c r="K27" s="255" t="n">
        <v>0</v>
      </c>
    </row>
    <row r="28" ht="12.75" customHeight="1">
      <c r="B28" s="145" t="n"/>
      <c r="C28" s="48" t="n"/>
      <c r="D28" s="48">
        <f>$D$14</f>
        <v/>
      </c>
      <c r="E28" s="313" t="n">
        <v>0</v>
      </c>
      <c r="F28" s="118" t="n"/>
      <c r="G28" s="121" t="n">
        <v>0</v>
      </c>
      <c r="H28" s="118" t="n"/>
      <c r="I28" s="121" t="n">
        <v>0</v>
      </c>
      <c r="J28" s="118" t="n">
        <v>0</v>
      </c>
      <c r="K28" s="275" t="n">
        <v>0</v>
      </c>
    </row>
    <row r="29" ht="12.75" customHeight="1">
      <c r="B29" s="145" t="inlineStr">
        <is>
          <t>GR</t>
        </is>
      </c>
      <c r="C29" s="74" t="inlineStr">
        <is>
          <t>Griechenland</t>
        </is>
      </c>
      <c r="D29" s="75">
        <f>$D$13</f>
        <v/>
      </c>
      <c r="E29" s="254" t="n">
        <v>0</v>
      </c>
      <c r="F29" s="76" t="n"/>
      <c r="G29" s="115" t="n">
        <v>0</v>
      </c>
      <c r="H29" s="76" t="n"/>
      <c r="I29" s="115" t="n">
        <v>0</v>
      </c>
      <c r="J29" s="76" t="n">
        <v>0</v>
      </c>
      <c r="K29" s="255" t="n">
        <v>0</v>
      </c>
    </row>
    <row r="30" ht="12.75" customHeight="1">
      <c r="B30" s="145" t="n"/>
      <c r="C30" s="48" t="n"/>
      <c r="D30" s="48">
        <f>$D$14</f>
        <v/>
      </c>
      <c r="E30" s="313" t="n">
        <v>0</v>
      </c>
      <c r="F30" s="118" t="n"/>
      <c r="G30" s="121" t="n">
        <v>0</v>
      </c>
      <c r="H30" s="118" t="n"/>
      <c r="I30" s="121" t="n">
        <v>0</v>
      </c>
      <c r="J30" s="118" t="n">
        <v>0</v>
      </c>
      <c r="K30" s="275" t="n">
        <v>0</v>
      </c>
    </row>
    <row r="31" ht="12.75" customHeight="1">
      <c r="B31" s="145" t="inlineStr">
        <is>
          <t>GB</t>
        </is>
      </c>
      <c r="C31" s="74" t="inlineStr">
        <is>
          <t>Großbritannien</t>
        </is>
      </c>
      <c r="D31" s="75">
        <f>$D$13</f>
        <v/>
      </c>
      <c r="E31" s="254" t="n">
        <v>0</v>
      </c>
      <c r="F31" s="76" t="n"/>
      <c r="G31" s="115" t="n">
        <v>0</v>
      </c>
      <c r="H31" s="76" t="n"/>
      <c r="I31" s="115" t="n">
        <v>0</v>
      </c>
      <c r="J31" s="76" t="n">
        <v>0</v>
      </c>
      <c r="K31" s="255" t="n">
        <v>0</v>
      </c>
    </row>
    <row r="32" ht="12.75" customHeight="1">
      <c r="B32" s="145" t="n"/>
      <c r="C32" s="48" t="n"/>
      <c r="D32" s="48">
        <f>$D$14</f>
        <v/>
      </c>
      <c r="E32" s="313" t="n">
        <v>0</v>
      </c>
      <c r="F32" s="118" t="n"/>
      <c r="G32" s="121" t="n">
        <v>0</v>
      </c>
      <c r="H32" s="118" t="n"/>
      <c r="I32" s="121" t="n">
        <v>0</v>
      </c>
      <c r="J32" s="118" t="n">
        <v>0</v>
      </c>
      <c r="K32" s="275" t="n">
        <v>0</v>
      </c>
    </row>
    <row r="33" ht="12.75" customHeight="1">
      <c r="B33" s="145" t="inlineStr">
        <is>
          <t>IE</t>
        </is>
      </c>
      <c r="C33" s="74" t="inlineStr">
        <is>
          <t>Irland</t>
        </is>
      </c>
      <c r="D33" s="75">
        <f>$D$13</f>
        <v/>
      </c>
      <c r="E33" s="254" t="n">
        <v>0</v>
      </c>
      <c r="F33" s="76" t="n"/>
      <c r="G33" s="115" t="n">
        <v>0</v>
      </c>
      <c r="H33" s="76" t="n"/>
      <c r="I33" s="115" t="n">
        <v>0</v>
      </c>
      <c r="J33" s="76" t="n">
        <v>0</v>
      </c>
      <c r="K33" s="255" t="n">
        <v>0</v>
      </c>
    </row>
    <row r="34" ht="12.75" customHeight="1">
      <c r="B34" s="145" t="n"/>
      <c r="C34" s="48" t="n"/>
      <c r="D34" s="48">
        <f>$D$14</f>
        <v/>
      </c>
      <c r="E34" s="313" t="n">
        <v>0</v>
      </c>
      <c r="F34" s="118" t="n"/>
      <c r="G34" s="121" t="n">
        <v>0</v>
      </c>
      <c r="H34" s="118" t="n"/>
      <c r="I34" s="121" t="n">
        <v>0</v>
      </c>
      <c r="J34" s="118" t="n">
        <v>0</v>
      </c>
      <c r="K34" s="275" t="n">
        <v>0</v>
      </c>
    </row>
    <row r="35" ht="12.75" customHeight="1">
      <c r="B35" s="145" t="inlineStr">
        <is>
          <t>IT</t>
        </is>
      </c>
      <c r="C35" s="74" t="inlineStr">
        <is>
          <t>Italien</t>
        </is>
      </c>
      <c r="D35" s="75">
        <f>$D$13</f>
        <v/>
      </c>
      <c r="E35" s="254" t="n">
        <v>0</v>
      </c>
      <c r="F35" s="76" t="n"/>
      <c r="G35" s="115" t="n">
        <v>0</v>
      </c>
      <c r="H35" s="76" t="n"/>
      <c r="I35" s="115" t="n">
        <v>0</v>
      </c>
      <c r="J35" s="76" t="n">
        <v>0</v>
      </c>
      <c r="K35" s="255" t="n">
        <v>0</v>
      </c>
    </row>
    <row r="36" ht="12.75" customHeight="1">
      <c r="B36" s="145" t="n"/>
      <c r="C36" s="48" t="n"/>
      <c r="D36" s="48">
        <f>$D$14</f>
        <v/>
      </c>
      <c r="E36" s="313" t="n">
        <v>0</v>
      </c>
      <c r="F36" s="118" t="n"/>
      <c r="G36" s="121" t="n">
        <v>0</v>
      </c>
      <c r="H36" s="118" t="n"/>
      <c r="I36" s="121" t="n">
        <v>0</v>
      </c>
      <c r="J36" s="118" t="n">
        <v>0</v>
      </c>
      <c r="K36" s="275" t="n">
        <v>0</v>
      </c>
    </row>
    <row r="37" ht="12.75" customHeight="1">
      <c r="B37" s="145" t="inlineStr">
        <is>
          <t>HR</t>
        </is>
      </c>
      <c r="C37" s="74" t="inlineStr">
        <is>
          <t>Kroatien</t>
        </is>
      </c>
      <c r="D37" s="75">
        <f>$D$13</f>
        <v/>
      </c>
      <c r="E37" s="254" t="n">
        <v>0</v>
      </c>
      <c r="F37" s="76" t="n"/>
      <c r="G37" s="115" t="n">
        <v>0</v>
      </c>
      <c r="H37" s="76" t="n"/>
      <c r="I37" s="115" t="n">
        <v>0</v>
      </c>
      <c r="J37" s="76" t="n">
        <v>0</v>
      </c>
      <c r="K37" s="255" t="n">
        <v>0</v>
      </c>
    </row>
    <row r="38" ht="12.75" customHeight="1">
      <c r="B38" s="145" t="n"/>
      <c r="C38" s="48" t="n"/>
      <c r="D38" s="48">
        <f>$D$14</f>
        <v/>
      </c>
      <c r="E38" s="313" t="n">
        <v>0</v>
      </c>
      <c r="F38" s="118" t="n"/>
      <c r="G38" s="121" t="n">
        <v>0</v>
      </c>
      <c r="H38" s="118" t="n"/>
      <c r="I38" s="121" t="n">
        <v>0</v>
      </c>
      <c r="J38" s="118" t="n">
        <v>0</v>
      </c>
      <c r="K38" s="275" t="n">
        <v>0</v>
      </c>
    </row>
    <row r="39" ht="12.75" customHeight="1">
      <c r="B39" s="145" t="inlineStr">
        <is>
          <t>LV</t>
        </is>
      </c>
      <c r="C39" s="74" t="inlineStr">
        <is>
          <t>Lettland</t>
        </is>
      </c>
      <c r="D39" s="75">
        <f>$D$13</f>
        <v/>
      </c>
      <c r="E39" s="254" t="n">
        <v>0</v>
      </c>
      <c r="F39" s="76" t="n"/>
      <c r="G39" s="115" t="n">
        <v>0</v>
      </c>
      <c r="H39" s="76" t="n"/>
      <c r="I39" s="115" t="n">
        <v>0</v>
      </c>
      <c r="J39" s="76" t="n">
        <v>0</v>
      </c>
      <c r="K39" s="255" t="n">
        <v>0</v>
      </c>
    </row>
    <row r="40" ht="12.75" customHeight="1">
      <c r="B40" s="145" t="n"/>
      <c r="C40" s="48" t="n"/>
      <c r="D40" s="48">
        <f>$D$14</f>
        <v/>
      </c>
      <c r="E40" s="313" t="n">
        <v>0</v>
      </c>
      <c r="F40" s="118" t="n"/>
      <c r="G40" s="121" t="n">
        <v>0</v>
      </c>
      <c r="H40" s="118" t="n"/>
      <c r="I40" s="121" t="n">
        <v>0</v>
      </c>
      <c r="J40" s="118" t="n">
        <v>0</v>
      </c>
      <c r="K40" s="275" t="n">
        <v>0</v>
      </c>
    </row>
    <row r="41" ht="12.75" customHeight="1">
      <c r="B41" s="145" t="inlineStr">
        <is>
          <t>LT</t>
        </is>
      </c>
      <c r="C41" s="74" t="inlineStr">
        <is>
          <t>Litauen</t>
        </is>
      </c>
      <c r="D41" s="75">
        <f>$D$13</f>
        <v/>
      </c>
      <c r="E41" s="254" t="n">
        <v>0</v>
      </c>
      <c r="F41" s="76" t="n"/>
      <c r="G41" s="115" t="n">
        <v>0</v>
      </c>
      <c r="H41" s="76" t="n"/>
      <c r="I41" s="115" t="n">
        <v>0</v>
      </c>
      <c r="J41" s="76" t="n">
        <v>0</v>
      </c>
      <c r="K41" s="255" t="n">
        <v>0</v>
      </c>
    </row>
    <row r="42" ht="12.75" customHeight="1">
      <c r="B42" s="145" t="n"/>
      <c r="C42" s="48" t="n"/>
      <c r="D42" s="48">
        <f>$D$14</f>
        <v/>
      </c>
      <c r="E42" s="313" t="n">
        <v>0</v>
      </c>
      <c r="F42" s="118" t="n"/>
      <c r="G42" s="121" t="n">
        <v>0</v>
      </c>
      <c r="H42" s="118" t="n"/>
      <c r="I42" s="121" t="n">
        <v>0</v>
      </c>
      <c r="J42" s="118" t="n">
        <v>0</v>
      </c>
      <c r="K42" s="275" t="n">
        <v>0</v>
      </c>
    </row>
    <row r="43" ht="12.75" customHeight="1">
      <c r="B43" s="145" t="inlineStr">
        <is>
          <t>LU</t>
        </is>
      </c>
      <c r="C43" s="74" t="inlineStr">
        <is>
          <t>Luxemburg</t>
        </is>
      </c>
      <c r="D43" s="75">
        <f>$D$13</f>
        <v/>
      </c>
      <c r="E43" s="254" t="n">
        <v>0</v>
      </c>
      <c r="F43" s="76" t="n"/>
      <c r="G43" s="115" t="n">
        <v>0</v>
      </c>
      <c r="H43" s="76" t="n"/>
      <c r="I43" s="115" t="n">
        <v>0</v>
      </c>
      <c r="J43" s="76" t="n">
        <v>0</v>
      </c>
      <c r="K43" s="255" t="n">
        <v>0</v>
      </c>
    </row>
    <row r="44" ht="12.75" customHeight="1">
      <c r="B44" s="145" t="n"/>
      <c r="C44" s="48" t="n"/>
      <c r="D44" s="48">
        <f>$D$14</f>
        <v/>
      </c>
      <c r="E44" s="313" t="n">
        <v>0</v>
      </c>
      <c r="F44" s="118" t="n"/>
      <c r="G44" s="121" t="n">
        <v>0</v>
      </c>
      <c r="H44" s="118" t="n"/>
      <c r="I44" s="121" t="n">
        <v>0</v>
      </c>
      <c r="J44" s="118" t="n">
        <v>0</v>
      </c>
      <c r="K44" s="275" t="n">
        <v>0</v>
      </c>
    </row>
    <row r="45" ht="12.75" customHeight="1">
      <c r="B45" s="145" t="inlineStr">
        <is>
          <t>MT</t>
        </is>
      </c>
      <c r="C45" s="74" t="inlineStr">
        <is>
          <t>Malta</t>
        </is>
      </c>
      <c r="D45" s="75">
        <f>$D$13</f>
        <v/>
      </c>
      <c r="E45" s="254" t="n">
        <v>0</v>
      </c>
      <c r="F45" s="76" t="n"/>
      <c r="G45" s="115" t="n">
        <v>0</v>
      </c>
      <c r="H45" s="76" t="n"/>
      <c r="I45" s="115" t="n">
        <v>0</v>
      </c>
      <c r="J45" s="76" t="n">
        <v>0</v>
      </c>
      <c r="K45" s="255" t="n">
        <v>0</v>
      </c>
    </row>
    <row r="46" ht="12.75" customHeight="1">
      <c r="B46" s="145" t="n"/>
      <c r="C46" s="48" t="n"/>
      <c r="D46" s="48">
        <f>$D$14</f>
        <v/>
      </c>
      <c r="E46" s="313" t="n">
        <v>0</v>
      </c>
      <c r="F46" s="118" t="n"/>
      <c r="G46" s="121" t="n">
        <v>0</v>
      </c>
      <c r="H46" s="118" t="n"/>
      <c r="I46" s="121" t="n">
        <v>0</v>
      </c>
      <c r="J46" s="118" t="n">
        <v>0</v>
      </c>
      <c r="K46" s="275" t="n">
        <v>0</v>
      </c>
    </row>
    <row r="47" ht="12.75" customHeight="1">
      <c r="B47" s="145" t="inlineStr">
        <is>
          <t>NL</t>
        </is>
      </c>
      <c r="C47" s="74" t="inlineStr">
        <is>
          <t>Niederlande</t>
        </is>
      </c>
      <c r="D47" s="75">
        <f>$D$13</f>
        <v/>
      </c>
      <c r="E47" s="254" t="n">
        <v>0</v>
      </c>
      <c r="F47" s="76" t="n"/>
      <c r="G47" s="115" t="n">
        <v>0</v>
      </c>
      <c r="H47" s="76" t="n"/>
      <c r="I47" s="115" t="n">
        <v>0</v>
      </c>
      <c r="J47" s="76" t="n">
        <v>0</v>
      </c>
      <c r="K47" s="255" t="n">
        <v>0</v>
      </c>
    </row>
    <row r="48" ht="12.75" customHeight="1">
      <c r="B48" s="145" t="n"/>
      <c r="C48" s="48" t="n"/>
      <c r="D48" s="48">
        <f>$D$14</f>
        <v/>
      </c>
      <c r="E48" s="313" t="n">
        <v>0</v>
      </c>
      <c r="F48" s="118" t="n"/>
      <c r="G48" s="121" t="n">
        <v>0</v>
      </c>
      <c r="H48" s="118" t="n"/>
      <c r="I48" s="121" t="n">
        <v>0</v>
      </c>
      <c r="J48" s="118" t="n">
        <v>0</v>
      </c>
      <c r="K48" s="275" t="n">
        <v>0</v>
      </c>
    </row>
    <row r="49" ht="12.75" customHeight="1">
      <c r="B49" s="145" t="inlineStr">
        <is>
          <t>AT</t>
        </is>
      </c>
      <c r="C49" s="74" t="inlineStr">
        <is>
          <t>Österreich</t>
        </is>
      </c>
      <c r="D49" s="75">
        <f>$D$13</f>
        <v/>
      </c>
      <c r="E49" s="254" t="n">
        <v>0</v>
      </c>
      <c r="F49" s="76" t="n"/>
      <c r="G49" s="115" t="n">
        <v>0</v>
      </c>
      <c r="H49" s="76" t="n"/>
      <c r="I49" s="115" t="n">
        <v>0</v>
      </c>
      <c r="J49" s="76" t="n">
        <v>0</v>
      </c>
      <c r="K49" s="255" t="n">
        <v>0</v>
      </c>
    </row>
    <row r="50" ht="12.75" customHeight="1">
      <c r="B50" s="145" t="n"/>
      <c r="C50" s="48" t="n"/>
      <c r="D50" s="48">
        <f>$D$14</f>
        <v/>
      </c>
      <c r="E50" s="316" t="n">
        <v>0</v>
      </c>
      <c r="F50" s="279" t="n"/>
      <c r="G50" s="329" t="n">
        <v>0</v>
      </c>
      <c r="H50" s="279" t="n"/>
      <c r="I50" s="329" t="n">
        <v>0</v>
      </c>
      <c r="J50" s="279" t="n">
        <v>0</v>
      </c>
      <c r="K50" s="281" t="n">
        <v>0</v>
      </c>
    </row>
    <row r="51" ht="12.75" customHeight="1">
      <c r="B51" s="145" t="inlineStr">
        <is>
          <t>PL</t>
        </is>
      </c>
      <c r="C51" s="74" t="inlineStr">
        <is>
          <t>Polen</t>
        </is>
      </c>
      <c r="D51" s="75">
        <f>$D$13</f>
        <v/>
      </c>
      <c r="E51" s="332" t="n">
        <v>0</v>
      </c>
      <c r="F51" s="248" t="n"/>
      <c r="G51" s="249" t="n"/>
      <c r="H51" s="248" t="n"/>
      <c r="I51" s="249" t="n"/>
      <c r="J51" s="248" t="n">
        <v>0</v>
      </c>
      <c r="K51" s="249" t="n"/>
    </row>
    <row r="52" ht="12.75" customHeight="1">
      <c r="B52" s="145" t="n"/>
      <c r="C52" s="48" t="n"/>
      <c r="D52" s="48">
        <f>$D$14</f>
        <v/>
      </c>
      <c r="E52" s="120" t="n">
        <v>0</v>
      </c>
      <c r="F52" s="118" t="n"/>
      <c r="G52" s="119" t="n"/>
      <c r="H52" s="118" t="n"/>
      <c r="I52" s="119" t="n"/>
      <c r="J52" s="118" t="n">
        <v>0</v>
      </c>
      <c r="K52" s="119" t="n"/>
    </row>
    <row r="53" ht="12.75" customHeight="1">
      <c r="B53" s="145" t="inlineStr">
        <is>
          <t>PT</t>
        </is>
      </c>
      <c r="C53" s="74" t="inlineStr">
        <is>
          <t>Portugal</t>
        </is>
      </c>
      <c r="D53" s="75">
        <f>$D$13</f>
        <v/>
      </c>
      <c r="E53" s="114" t="n">
        <v>0</v>
      </c>
      <c r="F53" s="76" t="n"/>
      <c r="G53" s="77" t="n"/>
      <c r="H53" s="76" t="n"/>
      <c r="I53" s="77" t="n"/>
      <c r="J53" s="76" t="n">
        <v>0</v>
      </c>
      <c r="K53" s="77" t="n"/>
    </row>
    <row r="54" ht="12.75" customHeight="1">
      <c r="B54" s="145" t="n"/>
      <c r="C54" s="48" t="n"/>
      <c r="D54" s="48">
        <f>$D$14</f>
        <v/>
      </c>
      <c r="E54" s="120" t="n">
        <v>0</v>
      </c>
      <c r="F54" s="118" t="n"/>
      <c r="G54" s="119" t="n"/>
      <c r="H54" s="118" t="n"/>
      <c r="I54" s="119" t="n"/>
      <c r="J54" s="118" t="n">
        <v>0</v>
      </c>
      <c r="K54" s="119" t="n"/>
    </row>
    <row r="55" ht="12.75" customHeight="1">
      <c r="B55" s="145" t="inlineStr">
        <is>
          <t>RO</t>
        </is>
      </c>
      <c r="C55" s="74" t="inlineStr">
        <is>
          <t>Rumänien</t>
        </is>
      </c>
      <c r="D55" s="75">
        <f>$D$13</f>
        <v/>
      </c>
      <c r="E55" s="114" t="n">
        <v>0</v>
      </c>
      <c r="F55" s="76" t="n"/>
      <c r="G55" s="77" t="n"/>
      <c r="H55" s="76" t="n"/>
      <c r="I55" s="77" t="n"/>
      <c r="J55" s="76" t="n">
        <v>0</v>
      </c>
      <c r="K55" s="77" t="n"/>
    </row>
    <row r="56" ht="12.75" customHeight="1">
      <c r="B56" s="145" t="n"/>
      <c r="C56" s="48" t="n"/>
      <c r="D56" s="48">
        <f>$D$14</f>
        <v/>
      </c>
      <c r="E56" s="120" t="n">
        <v>0</v>
      </c>
      <c r="F56" s="118" t="n"/>
      <c r="G56" s="119" t="n"/>
      <c r="H56" s="118" t="n"/>
      <c r="I56" s="119" t="n"/>
      <c r="J56" s="118" t="n">
        <v>0</v>
      </c>
      <c r="K56" s="119" t="n"/>
    </row>
    <row r="57" ht="12.75" customHeight="1">
      <c r="B57" s="145" t="inlineStr">
        <is>
          <t>SE</t>
        </is>
      </c>
      <c r="C57" s="74" t="inlineStr">
        <is>
          <t>Schweden</t>
        </is>
      </c>
      <c r="D57" s="75">
        <f>$D$13</f>
        <v/>
      </c>
      <c r="E57" s="114" t="n">
        <v>0</v>
      </c>
      <c r="F57" s="76" t="n"/>
      <c r="G57" s="77" t="n"/>
      <c r="H57" s="76" t="n"/>
      <c r="I57" s="77" t="n"/>
      <c r="J57" s="76" t="n">
        <v>0</v>
      </c>
      <c r="K57" s="77" t="n"/>
    </row>
    <row r="58" ht="12.75" customHeight="1">
      <c r="B58" s="145" t="n"/>
      <c r="C58" s="48" t="n"/>
      <c r="D58" s="48">
        <f>$D$14</f>
        <v/>
      </c>
      <c r="E58" s="120" t="n">
        <v>0</v>
      </c>
      <c r="F58" s="118" t="n"/>
      <c r="G58" s="119" t="n"/>
      <c r="H58" s="118" t="n"/>
      <c r="I58" s="119" t="n"/>
      <c r="J58" s="118" t="n">
        <v>0</v>
      </c>
      <c r="K58" s="119" t="n"/>
    </row>
    <row r="59" ht="12.75" customHeight="1">
      <c r="B59" s="145" t="inlineStr">
        <is>
          <t>SK</t>
        </is>
      </c>
      <c r="C59" s="74" t="inlineStr">
        <is>
          <t>Slowakei</t>
        </is>
      </c>
      <c r="D59" s="75">
        <f>$D$13</f>
        <v/>
      </c>
      <c r="E59" s="114" t="n">
        <v>0</v>
      </c>
      <c r="F59" s="76" t="n"/>
      <c r="G59" s="77" t="n"/>
      <c r="H59" s="76" t="n"/>
      <c r="I59" s="77" t="n"/>
      <c r="J59" s="76" t="n">
        <v>0</v>
      </c>
      <c r="K59" s="77" t="n"/>
    </row>
    <row r="60" ht="12.75" customHeight="1">
      <c r="B60" s="145" t="n"/>
      <c r="C60" s="48" t="n"/>
      <c r="D60" s="48">
        <f>$D$14</f>
        <v/>
      </c>
      <c r="E60" s="120" t="n">
        <v>0</v>
      </c>
      <c r="F60" s="118" t="n"/>
      <c r="G60" s="119" t="n"/>
      <c r="H60" s="118" t="n"/>
      <c r="I60" s="119" t="n"/>
      <c r="J60" s="118" t="n">
        <v>0</v>
      </c>
      <c r="K60" s="119" t="n"/>
    </row>
    <row r="61" ht="12.75" customHeight="1">
      <c r="B61" s="145" t="inlineStr">
        <is>
          <t>SI</t>
        </is>
      </c>
      <c r="C61" s="74" t="inlineStr">
        <is>
          <t>Slowenien</t>
        </is>
      </c>
      <c r="D61" s="75">
        <f>$D$13</f>
        <v/>
      </c>
      <c r="E61" s="114" t="n">
        <v>0</v>
      </c>
      <c r="F61" s="76" t="n"/>
      <c r="G61" s="77" t="n"/>
      <c r="H61" s="76" t="n"/>
      <c r="I61" s="77" t="n"/>
      <c r="J61" s="76" t="n">
        <v>0</v>
      </c>
      <c r="K61" s="77" t="n"/>
    </row>
    <row r="62" ht="12.75" customHeight="1">
      <c r="B62" s="145" t="n"/>
      <c r="C62" s="48" t="n"/>
      <c r="D62" s="48">
        <f>$D$14</f>
        <v/>
      </c>
      <c r="E62" s="120" t="n">
        <v>0</v>
      </c>
      <c r="F62" s="118" t="n"/>
      <c r="G62" s="119" t="n"/>
      <c r="H62" s="118" t="n"/>
      <c r="I62" s="119" t="n"/>
      <c r="J62" s="118" t="n">
        <v>0</v>
      </c>
      <c r="K62" s="119" t="n"/>
    </row>
    <row r="63" ht="12.75" customHeight="1">
      <c r="B63" s="145" t="inlineStr">
        <is>
          <t>ES</t>
        </is>
      </c>
      <c r="C63" s="74" t="inlineStr">
        <is>
          <t>Spanien</t>
        </is>
      </c>
      <c r="D63" s="75">
        <f>$D$13</f>
        <v/>
      </c>
      <c r="E63" s="114" t="n">
        <v>0</v>
      </c>
      <c r="F63" s="76" t="n"/>
      <c r="G63" s="77" t="n"/>
      <c r="H63" s="76" t="n"/>
      <c r="I63" s="77" t="n"/>
      <c r="J63" s="76" t="n">
        <v>0</v>
      </c>
      <c r="K63" s="77" t="n"/>
    </row>
    <row r="64" ht="12.75" customHeight="1">
      <c r="B64" s="145" t="n"/>
      <c r="C64" s="48" t="n"/>
      <c r="D64" s="48">
        <f>$D$14</f>
        <v/>
      </c>
      <c r="E64" s="120" t="n">
        <v>0</v>
      </c>
      <c r="F64" s="118" t="n"/>
      <c r="G64" s="119" t="n"/>
      <c r="H64" s="118" t="n"/>
      <c r="I64" s="119" t="n"/>
      <c r="J64" s="118" t="n">
        <v>0</v>
      </c>
      <c r="K64" s="119" t="n"/>
    </row>
    <row r="65" ht="12.75" customHeight="1">
      <c r="B65" s="145" t="inlineStr">
        <is>
          <t>CZ</t>
        </is>
      </c>
      <c r="C65" s="74" t="inlineStr">
        <is>
          <t>Tschechien</t>
        </is>
      </c>
      <c r="D65" s="75">
        <f>$D$13</f>
        <v/>
      </c>
      <c r="E65" s="114" t="n">
        <v>0</v>
      </c>
      <c r="F65" s="76" t="n"/>
      <c r="G65" s="77" t="n"/>
      <c r="H65" s="76" t="n"/>
      <c r="I65" s="77" t="n"/>
      <c r="J65" s="76" t="n">
        <v>0</v>
      </c>
      <c r="K65" s="77" t="n"/>
    </row>
    <row r="66" ht="12.75" customHeight="1">
      <c r="B66" s="145" t="n"/>
      <c r="C66" s="48" t="n"/>
      <c r="D66" s="48">
        <f>$D$14</f>
        <v/>
      </c>
      <c r="E66" s="120" t="n">
        <v>0</v>
      </c>
      <c r="F66" s="118" t="n"/>
      <c r="G66" s="119" t="n"/>
      <c r="H66" s="118" t="n"/>
      <c r="I66" s="119" t="n"/>
      <c r="J66" s="118" t="n">
        <v>0</v>
      </c>
      <c r="K66" s="119" t="n"/>
    </row>
    <row r="67" ht="12.75" customHeight="1">
      <c r="B67" s="145" t="inlineStr">
        <is>
          <t>HU</t>
        </is>
      </c>
      <c r="C67" s="74" t="inlineStr">
        <is>
          <t>Ungarn</t>
        </is>
      </c>
      <c r="D67" s="75">
        <f>$D$13</f>
        <v/>
      </c>
      <c r="E67" s="114" t="n">
        <v>0</v>
      </c>
      <c r="F67" s="76" t="n"/>
      <c r="G67" s="77" t="n"/>
      <c r="H67" s="76" t="n"/>
      <c r="I67" s="77" t="n"/>
      <c r="J67" s="76" t="n">
        <v>0</v>
      </c>
      <c r="K67" s="77" t="n"/>
    </row>
    <row r="68" ht="12.75" customHeight="1">
      <c r="B68" s="145" t="n"/>
      <c r="C68" s="48" t="n"/>
      <c r="D68" s="48">
        <f>$D$14</f>
        <v/>
      </c>
      <c r="E68" s="120" t="n">
        <v>0</v>
      </c>
      <c r="F68" s="118" t="n"/>
      <c r="G68" s="119" t="n"/>
      <c r="H68" s="118" t="n"/>
      <c r="I68" s="119" t="n"/>
      <c r="J68" s="118" t="n">
        <v>0</v>
      </c>
      <c r="K68" s="119" t="n"/>
    </row>
    <row r="69" ht="12.75" customHeight="1">
      <c r="B69" s="145" t="inlineStr">
        <is>
          <t>CY</t>
        </is>
      </c>
      <c r="C69" s="74" t="inlineStr">
        <is>
          <t>Zypern</t>
        </is>
      </c>
      <c r="D69" s="75">
        <f>$D$13</f>
        <v/>
      </c>
      <c r="E69" s="114" t="n">
        <v>0</v>
      </c>
      <c r="F69" s="76" t="n"/>
      <c r="G69" s="77" t="n"/>
      <c r="H69" s="76" t="n"/>
      <c r="I69" s="77" t="n"/>
      <c r="J69" s="76" t="n">
        <v>0</v>
      </c>
      <c r="K69" s="77" t="n"/>
    </row>
    <row r="70" ht="12.75" customHeight="1">
      <c r="B70" s="145" t="n"/>
      <c r="C70" s="48" t="n"/>
      <c r="D70" s="48">
        <f>$D$14</f>
        <v/>
      </c>
      <c r="E70" s="120" t="n">
        <v>0</v>
      </c>
      <c r="F70" s="118" t="n"/>
      <c r="G70" s="119" t="n"/>
      <c r="H70" s="118" t="n"/>
      <c r="I70" s="119" t="n"/>
      <c r="J70" s="118" t="n">
        <v>0</v>
      </c>
      <c r="K70" s="119" t="n"/>
    </row>
    <row r="71" ht="12.75" customHeight="1">
      <c r="B71" s="145" t="inlineStr">
        <is>
          <t>IS</t>
        </is>
      </c>
      <c r="C71" s="74" t="inlineStr">
        <is>
          <t>Island</t>
        </is>
      </c>
      <c r="D71" s="75">
        <f>$D$13</f>
        <v/>
      </c>
      <c r="E71" s="114" t="n">
        <v>0</v>
      </c>
      <c r="F71" s="76" t="n"/>
      <c r="G71" s="77" t="n"/>
      <c r="H71" s="76" t="n"/>
      <c r="I71" s="77" t="n"/>
      <c r="J71" s="76" t="n">
        <v>0</v>
      </c>
      <c r="K71" s="77" t="n"/>
    </row>
    <row r="72" ht="12.75" customHeight="1">
      <c r="B72" s="145" t="n"/>
      <c r="C72" s="48" t="n"/>
      <c r="D72" s="48">
        <f>$D$14</f>
        <v/>
      </c>
      <c r="E72" s="120" t="n">
        <v>0</v>
      </c>
      <c r="F72" s="118" t="n"/>
      <c r="G72" s="119" t="n"/>
      <c r="H72" s="118" t="n"/>
      <c r="I72" s="119" t="n"/>
      <c r="J72" s="118" t="n">
        <v>0</v>
      </c>
      <c r="K72" s="119" t="n"/>
    </row>
    <row r="73" ht="12.75" customHeight="1">
      <c r="B73" s="145" t="inlineStr">
        <is>
          <t>LI</t>
        </is>
      </c>
      <c r="C73" s="74" t="inlineStr">
        <is>
          <t>Liechtenstein</t>
        </is>
      </c>
      <c r="D73" s="75">
        <f>$D$13</f>
        <v/>
      </c>
      <c r="E73" s="114" t="n">
        <v>0</v>
      </c>
      <c r="F73" s="76" t="n"/>
      <c r="G73" s="77" t="n"/>
      <c r="H73" s="76" t="n"/>
      <c r="I73" s="77" t="n"/>
      <c r="J73" s="76" t="n">
        <v>0</v>
      </c>
      <c r="K73" s="77" t="n"/>
    </row>
    <row r="74" ht="12.75" customHeight="1">
      <c r="B74" s="145" t="n"/>
      <c r="C74" s="48" t="n"/>
      <c r="D74" s="48">
        <f>$D$14</f>
        <v/>
      </c>
      <c r="E74" s="120" t="n">
        <v>0</v>
      </c>
      <c r="F74" s="118" t="n"/>
      <c r="G74" s="119" t="n"/>
      <c r="H74" s="118" t="n"/>
      <c r="I74" s="119" t="n"/>
      <c r="J74" s="118" t="n">
        <v>0</v>
      </c>
      <c r="K74" s="119" t="n"/>
    </row>
    <row r="75" ht="12.75" customHeight="1">
      <c r="B75" s="145" t="inlineStr">
        <is>
          <t>NO</t>
        </is>
      </c>
      <c r="C75" s="74" t="inlineStr">
        <is>
          <t>Norwegen</t>
        </is>
      </c>
      <c r="D75" s="75">
        <f>$D$13</f>
        <v/>
      </c>
      <c r="E75" s="114" t="n">
        <v>0</v>
      </c>
      <c r="F75" s="76" t="n"/>
      <c r="G75" s="77" t="n"/>
      <c r="H75" s="76" t="n"/>
      <c r="I75" s="77" t="n"/>
      <c r="J75" s="76" t="n">
        <v>0</v>
      </c>
      <c r="K75" s="77" t="n"/>
    </row>
    <row r="76" ht="12.75" customHeight="1">
      <c r="B76" s="145" t="n"/>
      <c r="C76" s="48" t="n"/>
      <c r="D76" s="48">
        <f>$D$14</f>
        <v/>
      </c>
      <c r="E76" s="120" t="n">
        <v>0</v>
      </c>
      <c r="F76" s="118" t="n"/>
      <c r="G76" s="119" t="n"/>
      <c r="H76" s="118" t="n"/>
      <c r="I76" s="119" t="n"/>
      <c r="J76" s="118" t="n">
        <v>0</v>
      </c>
      <c r="K76" s="119" t="n"/>
    </row>
    <row r="77" ht="12.75" customHeight="1">
      <c r="B77" s="145" t="inlineStr">
        <is>
          <t>CH</t>
        </is>
      </c>
      <c r="C77" s="74" t="inlineStr">
        <is>
          <t>Schweiz</t>
        </is>
      </c>
      <c r="D77" s="75">
        <f>$D$13</f>
        <v/>
      </c>
      <c r="E77" s="114" t="n">
        <v>0</v>
      </c>
      <c r="F77" s="76" t="n"/>
      <c r="G77" s="77" t="n"/>
      <c r="H77" s="76" t="n"/>
      <c r="I77" s="77" t="n"/>
      <c r="J77" s="76" t="n">
        <v>0</v>
      </c>
      <c r="K77" s="77" t="n"/>
    </row>
    <row r="78" ht="12.75" customHeight="1">
      <c r="B78" s="145" t="n"/>
      <c r="C78" s="48" t="n"/>
      <c r="D78" s="48">
        <f>$D$14</f>
        <v/>
      </c>
      <c r="E78" s="120" t="n">
        <v>0</v>
      </c>
      <c r="F78" s="118" t="n"/>
      <c r="G78" s="119" t="n"/>
      <c r="H78" s="118" t="n"/>
      <c r="I78" s="119" t="n"/>
      <c r="J78" s="118" t="n">
        <v>0</v>
      </c>
      <c r="K78" s="119" t="n"/>
    </row>
    <row r="79" ht="12.75" customHeight="1">
      <c r="B79" s="145" t="inlineStr">
        <is>
          <t>JP</t>
        </is>
      </c>
      <c r="C79" s="74" t="inlineStr">
        <is>
          <t>Japan</t>
        </is>
      </c>
      <c r="D79" s="75">
        <f>$D$13</f>
        <v/>
      </c>
      <c r="E79" s="114" t="n">
        <v>0</v>
      </c>
      <c r="F79" s="76" t="n"/>
      <c r="G79" s="77" t="n"/>
      <c r="H79" s="76" t="n"/>
      <c r="I79" s="77" t="n"/>
      <c r="J79" s="76" t="n">
        <v>0</v>
      </c>
      <c r="K79" s="77" t="n"/>
    </row>
    <row r="80" ht="12.75" customHeight="1">
      <c r="B80" s="145" t="n"/>
      <c r="C80" s="48" t="n"/>
      <c r="D80" s="48">
        <f>$D$14</f>
        <v/>
      </c>
      <c r="E80" s="120" t="n">
        <v>0</v>
      </c>
      <c r="F80" s="118" t="n"/>
      <c r="G80" s="119" t="n"/>
      <c r="H80" s="118" t="n"/>
      <c r="I80" s="119" t="n"/>
      <c r="J80" s="118" t="n">
        <v>0</v>
      </c>
      <c r="K80" s="119" t="n"/>
    </row>
    <row r="81" ht="12.75" customHeight="1">
      <c r="B81" s="145" t="inlineStr">
        <is>
          <t>CA</t>
        </is>
      </c>
      <c r="C81" s="74" t="inlineStr">
        <is>
          <t>Kanada</t>
        </is>
      </c>
      <c r="D81" s="75">
        <f>$D$13</f>
        <v/>
      </c>
      <c r="E81" s="114" t="n">
        <v>0</v>
      </c>
      <c r="F81" s="76" t="n"/>
      <c r="G81" s="77" t="n"/>
      <c r="H81" s="76" t="n"/>
      <c r="I81" s="77" t="n"/>
      <c r="J81" s="76" t="n">
        <v>0</v>
      </c>
      <c r="K81" s="77" t="n"/>
    </row>
    <row r="82" ht="12.75" customHeight="1">
      <c r="B82" s="145" t="n"/>
      <c r="C82" s="48" t="n"/>
      <c r="D82" s="48">
        <f>$D$14</f>
        <v/>
      </c>
      <c r="E82" s="120" t="n">
        <v>0</v>
      </c>
      <c r="F82" s="118" t="n"/>
      <c r="G82" s="119" t="n"/>
      <c r="H82" s="118" t="n"/>
      <c r="I82" s="119" t="n"/>
      <c r="J82" s="118" t="n">
        <v>0</v>
      </c>
      <c r="K82" s="119" t="n"/>
    </row>
    <row r="83" ht="12.75" customHeight="1">
      <c r="B83" s="145" t="inlineStr">
        <is>
          <t>US</t>
        </is>
      </c>
      <c r="C83" s="74" t="inlineStr">
        <is>
          <t>USA</t>
        </is>
      </c>
      <c r="D83" s="75">
        <f>$D$13</f>
        <v/>
      </c>
      <c r="E83" s="114" t="n">
        <v>0</v>
      </c>
      <c r="F83" s="76" t="n"/>
      <c r="G83" s="77" t="n"/>
      <c r="H83" s="76" t="n"/>
      <c r="I83" s="77" t="n"/>
      <c r="J83" s="76" t="n">
        <v>0</v>
      </c>
      <c r="K83" s="77" t="n"/>
    </row>
    <row r="84" ht="12.75" customHeight="1">
      <c r="B84" s="145" t="n"/>
      <c r="C84" s="48" t="n"/>
      <c r="D84" s="48">
        <f>$D$14</f>
        <v/>
      </c>
      <c r="E84" s="120" t="n">
        <v>0</v>
      </c>
      <c r="F84" s="118" t="n"/>
      <c r="G84" s="119" t="n"/>
      <c r="H84" s="118" t="n"/>
      <c r="I84" s="119" t="n"/>
      <c r="J84" s="118" t="n">
        <v>0</v>
      </c>
      <c r="K84" s="119" t="n"/>
    </row>
    <row r="85" ht="12.75" customHeight="1">
      <c r="B85" s="145" t="inlineStr">
        <is>
          <t>$c</t>
        </is>
      </c>
      <c r="C85" s="74" t="inlineStr">
        <is>
          <t>sonstige OECD-Staaten</t>
        </is>
      </c>
      <c r="D85" s="75">
        <f>$D$13</f>
        <v/>
      </c>
      <c r="E85" s="114" t="n">
        <v>0</v>
      </c>
      <c r="F85" s="76" t="n"/>
      <c r="G85" s="77" t="n"/>
      <c r="H85" s="76" t="n"/>
      <c r="I85" s="77" t="n"/>
      <c r="J85" s="76" t="n">
        <v>0</v>
      </c>
      <c r="K85" s="77" t="n"/>
    </row>
    <row r="86" ht="12.75" customHeight="1">
      <c r="B86" s="145" t="n"/>
      <c r="C86" s="48" t="n"/>
      <c r="D86" s="48">
        <f>$D$14</f>
        <v/>
      </c>
      <c r="E86" s="120" t="n">
        <v>0</v>
      </c>
      <c r="F86" s="118" t="n"/>
      <c r="G86" s="119" t="n"/>
      <c r="H86" s="118" t="n"/>
      <c r="I86" s="119" t="n"/>
      <c r="J86" s="118" t="n">
        <v>0</v>
      </c>
      <c r="K86" s="119" t="n"/>
    </row>
    <row r="87" ht="12.75" customHeight="1">
      <c r="B87" s="145" t="inlineStr">
        <is>
          <t>$i</t>
        </is>
      </c>
      <c r="C87" s="74" t="inlineStr">
        <is>
          <t>EU-Institutionen</t>
        </is>
      </c>
      <c r="D87" s="75">
        <f>$D$13</f>
        <v/>
      </c>
      <c r="E87" s="114" t="n">
        <v>0</v>
      </c>
      <c r="F87" s="76" t="n"/>
      <c r="G87" s="77" t="n"/>
      <c r="H87" s="76" t="n"/>
      <c r="I87" s="77" t="n"/>
      <c r="J87" s="76" t="n">
        <v>0</v>
      </c>
      <c r="K87" s="77" t="n"/>
    </row>
    <row r="88" ht="12.75" customHeight="1">
      <c r="B88" s="145" t="n"/>
      <c r="C88" s="48" t="n"/>
      <c r="D88" s="48">
        <f>$D$14</f>
        <v/>
      </c>
      <c r="E88" s="120" t="n">
        <v>0</v>
      </c>
      <c r="F88" s="118" t="n"/>
      <c r="G88" s="119" t="n"/>
      <c r="H88" s="118" t="n"/>
      <c r="I88" s="119" t="n"/>
      <c r="J88" s="118" t="n">
        <v>0</v>
      </c>
      <c r="K88" s="119" t="n"/>
    </row>
    <row r="89" ht="12.75" customHeight="1">
      <c r="B89" s="145" t="inlineStr">
        <is>
          <t>$u</t>
        </is>
      </c>
      <c r="C89" s="74" t="inlineStr">
        <is>
          <t>übrige Staaten/Institutionen</t>
        </is>
      </c>
      <c r="D89" s="75">
        <f>$D$13</f>
        <v/>
      </c>
      <c r="E89" s="114" t="n">
        <v>0</v>
      </c>
      <c r="F89" s="76" t="n"/>
      <c r="G89" s="77" t="n"/>
      <c r="H89" s="76" t="n"/>
      <c r="I89" s="77" t="n"/>
      <c r="J89" s="76" t="n">
        <v>0</v>
      </c>
      <c r="K89" s="77" t="n"/>
    </row>
    <row r="90" ht="12.75" customHeight="1">
      <c r="B90" s="147" t="n"/>
      <c r="C90" s="148" t="n"/>
      <c r="D90" s="148">
        <f>$D$14</f>
        <v/>
      </c>
      <c r="E90" s="127" t="n">
        <v>0</v>
      </c>
      <c r="F90" s="125" t="n"/>
      <c r="G90" s="126" t="n"/>
      <c r="H90" s="125" t="n"/>
      <c r="I90" s="126" t="n"/>
      <c r="J90" s="125" t="n">
        <v>0</v>
      </c>
      <c r="K90" s="126" t="n"/>
    </row>
    <row r="91" ht="20.1" customHeight="1">
      <c r="C91" s="149">
        <f>IF(INT(AktJahrMonat)&gt;201503,"","Hinweis: Die detaillierten Weiteren Deckungswerte werden erst ab Q2 2014 erfasst; für die vorausgehenden Quartale liegen bislang keine geeigneten Daten vor.")</f>
        <v/>
      </c>
      <c r="D91" s="444" t="n"/>
      <c r="E91" s="444" t="n"/>
      <c r="F91" s="444" t="n"/>
      <c r="H91" s="444" t="n"/>
      <c r="J91" s="444" t="n"/>
    </row>
    <row r="92" ht="6" customHeight="1"/>
    <row r="93">
      <c r="C93" s="23" t="n"/>
    </row>
  </sheetData>
  <mergeCells count="8">
    <mergeCell ref="E7:K7"/>
    <mergeCell ref="F8:K8"/>
    <mergeCell ref="H9:I9"/>
    <mergeCell ref="F9:G9"/>
    <mergeCell ref="H10:H11"/>
    <mergeCell ref="F10:F11"/>
    <mergeCell ref="J10:J11"/>
    <mergeCell ref="J9:K9"/>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xl/worksheets/sheet11.xml><?xml version="1.0" encoding="utf-8"?>
<worksheet xmlns="http://schemas.openxmlformats.org/spreadsheetml/2006/main">
  <sheetPr codeName="Tabelle11">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5"/>
    <col width="16" customWidth="1" min="6" max="6"/>
    <col width="19.5703125" customWidth="1" min="7" max="10"/>
    <col width="8.7109375" customWidth="1" min="11" max="1026"/>
  </cols>
  <sheetData>
    <row r="1" ht="5.1" customHeight="1"/>
    <row r="2" ht="12.75" customHeight="1">
      <c r="C2" s="222" t="inlineStr">
        <is>
          <t>Veröffentlichung gemäß § 28 Abs. 1 S. 1 Nrn. 8, 9, 10 PfandBG</t>
        </is>
      </c>
      <c r="D2" s="13" t="n"/>
      <c r="E2" s="13" t="n"/>
      <c r="F2" s="430" t="n"/>
      <c r="G2" s="430" t="n"/>
      <c r="H2" s="430" t="n"/>
      <c r="I2" s="430" t="n"/>
      <c r="J2" s="430" t="n"/>
    </row>
    <row r="3" ht="12.75" customHeight="1">
      <c r="H3" s="430" t="n"/>
      <c r="I3" s="430" t="n"/>
      <c r="J3" s="430" t="n"/>
    </row>
    <row r="4" ht="12.75" customHeight="1">
      <c r="C4" s="377" t="inlineStr">
        <is>
          <t>Weitere Deckungswerte - Detaildarstellung für Schiffspfandbriefe</t>
        </is>
      </c>
      <c r="D4" s="13" t="n"/>
      <c r="E4" s="13" t="n"/>
      <c r="F4" s="430" t="n"/>
      <c r="G4" s="430" t="n"/>
      <c r="H4" s="430" t="n"/>
      <c r="I4" s="430" t="n"/>
      <c r="J4" s="430" t="n"/>
    </row>
    <row r="5" ht="15" customHeight="1">
      <c r="C5" s="377">
        <f>UebInstitutQuartal</f>
        <v/>
      </c>
      <c r="D5" s="430" t="n"/>
      <c r="E5" s="430" t="n"/>
      <c r="F5" s="430" t="n"/>
      <c r="G5" s="430" t="n"/>
      <c r="H5" s="430" t="n"/>
      <c r="I5" s="430" t="n"/>
      <c r="J5" s="430" t="n"/>
    </row>
    <row r="6" ht="12.75" customHeight="1">
      <c r="C6" s="430" t="n"/>
      <c r="D6" s="430" t="n"/>
      <c r="E6" s="430" t="n"/>
      <c r="F6" s="430" t="n"/>
      <c r="G6" s="430" t="n"/>
      <c r="H6" s="430" t="n"/>
      <c r="I6" s="430" t="n"/>
      <c r="J6" s="430" t="n"/>
    </row>
    <row r="7" ht="15" customHeight="1">
      <c r="C7" s="141" t="n"/>
      <c r="D7" s="23" t="n"/>
      <c r="E7" s="383" t="inlineStr">
        <is>
          <t>Weitere Deckungswerte für Schiffspfandbriefe nach § 26 Abs. 1 S. 1 Nr. 3, § 26 Abs. 1 S. 1 Nr. 5, § 26 Abs. 1 S. 1 Nr. 4</t>
        </is>
      </c>
      <c r="F7" s="385" t="n"/>
      <c r="G7" s="385" t="n"/>
      <c r="H7" s="385" t="n"/>
      <c r="I7" s="385" t="n"/>
      <c r="J7" s="386" t="n"/>
    </row>
    <row r="8" ht="12.75" customHeight="1">
      <c r="C8" s="23" t="n"/>
      <c r="D8" s="23" t="n"/>
      <c r="E8" s="327" t="inlineStr">
        <is>
          <t>Summe</t>
        </is>
      </c>
      <c r="F8" s="460" t="inlineStr">
        <is>
          <t>davon</t>
        </is>
      </c>
      <c r="G8" s="460" t="n"/>
      <c r="H8" s="460" t="n"/>
      <c r="I8" s="460" t="n"/>
      <c r="J8" s="461" t="n"/>
    </row>
    <row r="9" ht="25.5" customHeight="1">
      <c r="C9" s="23" t="n"/>
      <c r="D9" s="23" t="n"/>
      <c r="E9" s="284" t="n"/>
      <c r="F9" s="462" t="inlineStr">
        <is>
          <t xml:space="preserve">Forderungen gem. § 26 Abs. 1 S. 1 Nr. 3
</t>
        </is>
      </c>
      <c r="G9" s="500" t="n"/>
      <c r="H9" s="477" t="inlineStr">
        <is>
          <t xml:space="preserve">Forderungen gem.  § 26 Abs. 1 S. 1 Nr. 5
</t>
        </is>
      </c>
      <c r="I9" s="466" t="inlineStr">
        <is>
          <t xml:space="preserve">Forderungen gem.  § 26 Abs. 1 S. 1 Nr. 4
</t>
        </is>
      </c>
      <c r="J9" s="499" t="n"/>
    </row>
    <row r="10" ht="12.75" customHeight="1">
      <c r="C10" s="23" t="n"/>
      <c r="D10" s="23" t="n"/>
      <c r="E10" s="284" t="n"/>
      <c r="F10" s="464" t="inlineStr">
        <is>
          <t>Insgesamt</t>
        </is>
      </c>
      <c r="G10" s="220" t="inlineStr">
        <is>
          <t>davon</t>
        </is>
      </c>
      <c r="H10" s="507" t="n"/>
      <c r="I10" s="471" t="inlineStr">
        <is>
          <t>Insgesamt</t>
        </is>
      </c>
      <c r="J10" s="330" t="inlineStr">
        <is>
          <t>davon</t>
        </is>
      </c>
    </row>
    <row r="11" ht="53.25" customHeight="1">
      <c r="C11" s="96" t="n"/>
      <c r="D11" s="96" t="n"/>
      <c r="E11" s="286" t="n"/>
      <c r="F11" s="503" t="n"/>
      <c r="G11" s="328" t="inlineStr">
        <is>
          <t>gedeckte Schuldverschreibungen gem. Art. 129 Verordnung (EU) Nr. 575/2013</t>
        </is>
      </c>
      <c r="H11" s="508" t="n"/>
      <c r="I11" s="504" t="n"/>
      <c r="J11" s="331" t="inlineStr">
        <is>
          <t>gedeckte Schuldverschreibungen gem. Art. 129 Verordnung (EU) Nr. 575/2013</t>
        </is>
      </c>
    </row>
    <row r="12" ht="12.75" customHeight="1">
      <c r="B12" s="142" t="n"/>
      <c r="C12" s="143" t="inlineStr">
        <is>
          <t>Staat</t>
        </is>
      </c>
      <c r="D12" s="144">
        <f>AktQuartal</f>
        <v/>
      </c>
      <c r="E12" s="250">
        <f>Einheit_Waehrung</f>
        <v/>
      </c>
      <c r="F12" s="251">
        <f>E12</f>
        <v/>
      </c>
      <c r="G12" s="251">
        <f>E12</f>
        <v/>
      </c>
      <c r="H12" s="251">
        <f>G12</f>
        <v/>
      </c>
      <c r="I12" s="251">
        <f>F12</f>
        <v/>
      </c>
      <c r="J12" s="253">
        <f>G12</f>
        <v/>
      </c>
    </row>
    <row r="13" ht="12.75" customHeight="1">
      <c r="B13" s="145" t="inlineStr">
        <is>
          <t>$g</t>
        </is>
      </c>
      <c r="C13" s="74" t="inlineStr">
        <is>
          <t>Gesamtsumme - alle Staaten</t>
        </is>
      </c>
      <c r="D13" s="75">
        <f>"Jahr "&amp;AktJahr</f>
        <v/>
      </c>
      <c r="E13" s="254" t="n">
        <v>0</v>
      </c>
      <c r="F13" s="76" t="n">
        <v>0</v>
      </c>
      <c r="G13" s="76" t="n">
        <v>0</v>
      </c>
      <c r="H13" s="115" t="n">
        <v>0</v>
      </c>
      <c r="I13" s="115" t="n">
        <v>0</v>
      </c>
      <c r="J13" s="255" t="n">
        <v>0</v>
      </c>
    </row>
    <row r="14" ht="12.75" customHeight="1">
      <c r="B14" s="145" t="n"/>
      <c r="C14" s="48" t="n"/>
      <c r="D14" s="48">
        <f>"Jahr "&amp;(AktJahr-1)</f>
        <v/>
      </c>
      <c r="E14" s="313" t="n">
        <v>0</v>
      </c>
      <c r="F14" s="118" t="n">
        <v>0</v>
      </c>
      <c r="G14" s="118" t="n">
        <v>0</v>
      </c>
      <c r="H14" s="121" t="n">
        <v>0</v>
      </c>
      <c r="I14" s="121" t="n">
        <v>0</v>
      </c>
      <c r="J14" s="275" t="n">
        <v>0</v>
      </c>
    </row>
    <row r="15" ht="12.75" customHeight="1">
      <c r="B15" s="145" t="inlineStr">
        <is>
          <t>DE</t>
        </is>
      </c>
      <c r="C15" s="74" t="inlineStr">
        <is>
          <t>Deutschland</t>
        </is>
      </c>
      <c r="D15" s="75">
        <f>$D$13</f>
        <v/>
      </c>
      <c r="E15" s="254" t="n">
        <v>0</v>
      </c>
      <c r="F15" s="76" t="n">
        <v>0</v>
      </c>
      <c r="G15" s="76" t="n">
        <v>0</v>
      </c>
      <c r="H15" s="115" t="n">
        <v>0</v>
      </c>
      <c r="I15" s="115" t="n">
        <v>0</v>
      </c>
      <c r="J15" s="255" t="n">
        <v>0</v>
      </c>
    </row>
    <row r="16" ht="12.75" customHeight="1">
      <c r="B16" s="145" t="n"/>
      <c r="C16" s="48" t="n"/>
      <c r="D16" s="48">
        <f>$D$14</f>
        <v/>
      </c>
      <c r="E16" s="313" t="n">
        <v>0</v>
      </c>
      <c r="F16" s="118" t="n">
        <v>0</v>
      </c>
      <c r="G16" s="118" t="n">
        <v>0</v>
      </c>
      <c r="H16" s="121" t="n">
        <v>0</v>
      </c>
      <c r="I16" s="121" t="n">
        <v>0</v>
      </c>
      <c r="J16" s="275" t="n">
        <v>0</v>
      </c>
    </row>
    <row r="17" ht="12.75" customHeight="1">
      <c r="B17" s="146" t="inlineStr">
        <is>
          <t>BE</t>
        </is>
      </c>
      <c r="C17" s="74" t="inlineStr">
        <is>
          <t>Belgien</t>
        </is>
      </c>
      <c r="D17" s="75">
        <f>$D$13</f>
        <v/>
      </c>
      <c r="E17" s="254" t="n">
        <v>0</v>
      </c>
      <c r="F17" s="76" t="n">
        <v>0</v>
      </c>
      <c r="G17" s="76" t="n">
        <v>0</v>
      </c>
      <c r="H17" s="115" t="n">
        <v>0</v>
      </c>
      <c r="I17" s="115" t="n">
        <v>0</v>
      </c>
      <c r="J17" s="255" t="n">
        <v>0</v>
      </c>
    </row>
    <row r="18" ht="12.75" customHeight="1">
      <c r="B18" s="145" t="n"/>
      <c r="C18" s="48" t="n"/>
      <c r="D18" s="48">
        <f>$D$14</f>
        <v/>
      </c>
      <c r="E18" s="313" t="n">
        <v>0</v>
      </c>
      <c r="F18" s="118" t="n">
        <v>0</v>
      </c>
      <c r="G18" s="118" t="n">
        <v>0</v>
      </c>
      <c r="H18" s="121" t="n">
        <v>0</v>
      </c>
      <c r="I18" s="121" t="n">
        <v>0</v>
      </c>
      <c r="J18" s="275" t="n">
        <v>0</v>
      </c>
    </row>
    <row r="19" ht="12.75" customHeight="1">
      <c r="B19" s="146" t="inlineStr">
        <is>
          <t>BG</t>
        </is>
      </c>
      <c r="C19" s="74" t="inlineStr">
        <is>
          <t>Bulgarien</t>
        </is>
      </c>
      <c r="D19" s="75">
        <f>$D$13</f>
        <v/>
      </c>
      <c r="E19" s="254" t="n">
        <v>0</v>
      </c>
      <c r="F19" s="76" t="n">
        <v>0</v>
      </c>
      <c r="G19" s="76" t="n">
        <v>0</v>
      </c>
      <c r="H19" s="115" t="n">
        <v>0</v>
      </c>
      <c r="I19" s="115" t="n">
        <v>0</v>
      </c>
      <c r="J19" s="255" t="n">
        <v>0</v>
      </c>
    </row>
    <row r="20" ht="12.75" customHeight="1">
      <c r="B20" s="145" t="n"/>
      <c r="C20" s="48" t="n"/>
      <c r="D20" s="48">
        <f>$D$14</f>
        <v/>
      </c>
      <c r="E20" s="313" t="n">
        <v>0</v>
      </c>
      <c r="F20" s="118" t="n">
        <v>0</v>
      </c>
      <c r="G20" s="118" t="n">
        <v>0</v>
      </c>
      <c r="H20" s="121" t="n">
        <v>0</v>
      </c>
      <c r="I20" s="121" t="n">
        <v>0</v>
      </c>
      <c r="J20" s="275" t="n">
        <v>0</v>
      </c>
    </row>
    <row r="21" ht="12.75" customHeight="1">
      <c r="B21" s="146" t="inlineStr">
        <is>
          <t>DK</t>
        </is>
      </c>
      <c r="C21" s="74" t="inlineStr">
        <is>
          <t>Dänemark</t>
        </is>
      </c>
      <c r="D21" s="75">
        <f>$D$13</f>
        <v/>
      </c>
      <c r="E21" s="254" t="n">
        <v>0</v>
      </c>
      <c r="F21" s="76" t="n">
        <v>0</v>
      </c>
      <c r="G21" s="76" t="n">
        <v>0</v>
      </c>
      <c r="H21" s="115" t="n">
        <v>0</v>
      </c>
      <c r="I21" s="115" t="n">
        <v>0</v>
      </c>
      <c r="J21" s="255" t="n">
        <v>0</v>
      </c>
    </row>
    <row r="22" ht="12.75" customHeight="1">
      <c r="B22" s="145" t="n"/>
      <c r="C22" s="48" t="n"/>
      <c r="D22" s="48">
        <f>$D$14</f>
        <v/>
      </c>
      <c r="E22" s="313" t="n">
        <v>0</v>
      </c>
      <c r="F22" s="118" t="n">
        <v>0</v>
      </c>
      <c r="G22" s="118" t="n">
        <v>0</v>
      </c>
      <c r="H22" s="121" t="n">
        <v>0</v>
      </c>
      <c r="I22" s="121" t="n">
        <v>0</v>
      </c>
      <c r="J22" s="275" t="n">
        <v>0</v>
      </c>
    </row>
    <row r="23" ht="12.75" customHeight="1">
      <c r="B23" s="146" t="inlineStr">
        <is>
          <t>EE</t>
        </is>
      </c>
      <c r="C23" s="74" t="inlineStr">
        <is>
          <t>Estland</t>
        </is>
      </c>
      <c r="D23" s="75">
        <f>$D$13</f>
        <v/>
      </c>
      <c r="E23" s="254" t="n">
        <v>0</v>
      </c>
      <c r="F23" s="76" t="n">
        <v>0</v>
      </c>
      <c r="G23" s="76" t="n">
        <v>0</v>
      </c>
      <c r="H23" s="115" t="n">
        <v>0</v>
      </c>
      <c r="I23" s="115" t="n">
        <v>0</v>
      </c>
      <c r="J23" s="255" t="n">
        <v>0</v>
      </c>
    </row>
    <row r="24" ht="12.75" customHeight="1">
      <c r="B24" s="145" t="n"/>
      <c r="C24" s="48" t="n"/>
      <c r="D24" s="48">
        <f>$D$14</f>
        <v/>
      </c>
      <c r="E24" s="313" t="n">
        <v>0</v>
      </c>
      <c r="F24" s="118" t="n">
        <v>0</v>
      </c>
      <c r="G24" s="118" t="n">
        <v>0</v>
      </c>
      <c r="H24" s="121" t="n">
        <v>0</v>
      </c>
      <c r="I24" s="121" t="n">
        <v>0</v>
      </c>
      <c r="J24" s="275" t="n">
        <v>0</v>
      </c>
    </row>
    <row r="25" ht="12.75" customHeight="1">
      <c r="B25" s="146" t="inlineStr">
        <is>
          <t>FI</t>
        </is>
      </c>
      <c r="C25" s="74" t="inlineStr">
        <is>
          <t>Finnland</t>
        </is>
      </c>
      <c r="D25" s="75">
        <f>$D$13</f>
        <v/>
      </c>
      <c r="E25" s="254" t="n">
        <v>0</v>
      </c>
      <c r="F25" s="76" t="n">
        <v>0</v>
      </c>
      <c r="G25" s="76" t="n">
        <v>0</v>
      </c>
      <c r="H25" s="115" t="n">
        <v>0</v>
      </c>
      <c r="I25" s="115" t="n">
        <v>0</v>
      </c>
      <c r="J25" s="255" t="n">
        <v>0</v>
      </c>
    </row>
    <row r="26" ht="12.75" customHeight="1">
      <c r="B26" s="145" t="n"/>
      <c r="C26" s="48" t="n"/>
      <c r="D26" s="48">
        <f>$D$14</f>
        <v/>
      </c>
      <c r="E26" s="313" t="n">
        <v>0</v>
      </c>
      <c r="F26" s="118" t="n">
        <v>0</v>
      </c>
      <c r="G26" s="118" t="n">
        <v>0</v>
      </c>
      <c r="H26" s="121" t="n">
        <v>0</v>
      </c>
      <c r="I26" s="121" t="n">
        <v>0</v>
      </c>
      <c r="J26" s="275" t="n">
        <v>0</v>
      </c>
    </row>
    <row r="27" ht="12.75" customHeight="1">
      <c r="B27" s="145" t="inlineStr">
        <is>
          <t>FR</t>
        </is>
      </c>
      <c r="C27" s="74" t="inlineStr">
        <is>
          <t>Frankreich</t>
        </is>
      </c>
      <c r="D27" s="75">
        <f>$D$13</f>
        <v/>
      </c>
      <c r="E27" s="254" t="n">
        <v>0</v>
      </c>
      <c r="F27" s="76" t="n">
        <v>0</v>
      </c>
      <c r="G27" s="76" t="n">
        <v>0</v>
      </c>
      <c r="H27" s="115" t="n">
        <v>0</v>
      </c>
      <c r="I27" s="115" t="n">
        <v>0</v>
      </c>
      <c r="J27" s="255" t="n">
        <v>0</v>
      </c>
    </row>
    <row r="28" ht="12.75" customHeight="1">
      <c r="B28" s="145" t="n"/>
      <c r="C28" s="48" t="n"/>
      <c r="D28" s="48">
        <f>$D$14</f>
        <v/>
      </c>
      <c r="E28" s="313" t="n">
        <v>0</v>
      </c>
      <c r="F28" s="118" t="n">
        <v>0</v>
      </c>
      <c r="G28" s="118" t="n">
        <v>0</v>
      </c>
      <c r="H28" s="121" t="n">
        <v>0</v>
      </c>
      <c r="I28" s="121" t="n">
        <v>0</v>
      </c>
      <c r="J28" s="275" t="n">
        <v>0</v>
      </c>
    </row>
    <row r="29" ht="12.75" customHeight="1">
      <c r="B29" s="145" t="inlineStr">
        <is>
          <t>GR</t>
        </is>
      </c>
      <c r="C29" s="74" t="inlineStr">
        <is>
          <t>Griechenland</t>
        </is>
      </c>
      <c r="D29" s="75">
        <f>$D$13</f>
        <v/>
      </c>
      <c r="E29" s="254" t="n">
        <v>0</v>
      </c>
      <c r="F29" s="76" t="n">
        <v>0</v>
      </c>
      <c r="G29" s="76" t="n">
        <v>0</v>
      </c>
      <c r="H29" s="115" t="n">
        <v>0</v>
      </c>
      <c r="I29" s="115" t="n">
        <v>0</v>
      </c>
      <c r="J29" s="255" t="n">
        <v>0</v>
      </c>
    </row>
    <row r="30" ht="12.75" customHeight="1">
      <c r="B30" s="145" t="n"/>
      <c r="C30" s="48" t="n"/>
      <c r="D30" s="48">
        <f>$D$14</f>
        <v/>
      </c>
      <c r="E30" s="313" t="n">
        <v>0</v>
      </c>
      <c r="F30" s="118" t="n">
        <v>0</v>
      </c>
      <c r="G30" s="118" t="n">
        <v>0</v>
      </c>
      <c r="H30" s="121" t="n">
        <v>0</v>
      </c>
      <c r="I30" s="121" t="n">
        <v>0</v>
      </c>
      <c r="J30" s="275" t="n">
        <v>0</v>
      </c>
    </row>
    <row r="31" ht="12.75" customHeight="1">
      <c r="B31" s="145" t="inlineStr">
        <is>
          <t>GB</t>
        </is>
      </c>
      <c r="C31" s="74" t="inlineStr">
        <is>
          <t>Großbritannien</t>
        </is>
      </c>
      <c r="D31" s="75">
        <f>$D$13</f>
        <v/>
      </c>
      <c r="E31" s="254" t="n">
        <v>0</v>
      </c>
      <c r="F31" s="76" t="n">
        <v>0</v>
      </c>
      <c r="G31" s="76" t="n">
        <v>0</v>
      </c>
      <c r="H31" s="115" t="n">
        <v>0</v>
      </c>
      <c r="I31" s="115" t="n">
        <v>0</v>
      </c>
      <c r="J31" s="255" t="n">
        <v>0</v>
      </c>
    </row>
    <row r="32" ht="12.75" customHeight="1">
      <c r="B32" s="145" t="n"/>
      <c r="C32" s="48" t="n"/>
      <c r="D32" s="48">
        <f>$D$14</f>
        <v/>
      </c>
      <c r="E32" s="313" t="n">
        <v>0</v>
      </c>
      <c r="F32" s="118" t="n">
        <v>0</v>
      </c>
      <c r="G32" s="118" t="n">
        <v>0</v>
      </c>
      <c r="H32" s="121" t="n">
        <v>0</v>
      </c>
      <c r="I32" s="121" t="n">
        <v>0</v>
      </c>
      <c r="J32" s="275" t="n">
        <v>0</v>
      </c>
    </row>
    <row r="33" ht="12.75" customHeight="1">
      <c r="B33" s="145" t="inlineStr">
        <is>
          <t>IE</t>
        </is>
      </c>
      <c r="C33" s="74" t="inlineStr">
        <is>
          <t>Irland</t>
        </is>
      </c>
      <c r="D33" s="75">
        <f>$D$13</f>
        <v/>
      </c>
      <c r="E33" s="254" t="n">
        <v>0</v>
      </c>
      <c r="F33" s="76" t="n">
        <v>0</v>
      </c>
      <c r="G33" s="76" t="n">
        <v>0</v>
      </c>
      <c r="H33" s="115" t="n">
        <v>0</v>
      </c>
      <c r="I33" s="115" t="n">
        <v>0</v>
      </c>
      <c r="J33" s="255" t="n">
        <v>0</v>
      </c>
    </row>
    <row r="34" ht="12.75" customHeight="1">
      <c r="B34" s="145" t="n"/>
      <c r="C34" s="48" t="n"/>
      <c r="D34" s="48">
        <f>$D$14</f>
        <v/>
      </c>
      <c r="E34" s="313" t="n">
        <v>0</v>
      </c>
      <c r="F34" s="118" t="n">
        <v>0</v>
      </c>
      <c r="G34" s="118" t="n">
        <v>0</v>
      </c>
      <c r="H34" s="121" t="n">
        <v>0</v>
      </c>
      <c r="I34" s="121" t="n">
        <v>0</v>
      </c>
      <c r="J34" s="275" t="n">
        <v>0</v>
      </c>
    </row>
    <row r="35" ht="12.75" customHeight="1">
      <c r="B35" s="145" t="inlineStr">
        <is>
          <t>IT</t>
        </is>
      </c>
      <c r="C35" s="74" t="inlineStr">
        <is>
          <t>Italien</t>
        </is>
      </c>
      <c r="D35" s="75">
        <f>$D$13</f>
        <v/>
      </c>
      <c r="E35" s="254" t="n">
        <v>0</v>
      </c>
      <c r="F35" s="76" t="n">
        <v>0</v>
      </c>
      <c r="G35" s="76" t="n">
        <v>0</v>
      </c>
      <c r="H35" s="115" t="n">
        <v>0</v>
      </c>
      <c r="I35" s="115" t="n">
        <v>0</v>
      </c>
      <c r="J35" s="255" t="n">
        <v>0</v>
      </c>
    </row>
    <row r="36" ht="12.75" customHeight="1">
      <c r="B36" s="145" t="n"/>
      <c r="C36" s="48" t="n"/>
      <c r="D36" s="48">
        <f>$D$14</f>
        <v/>
      </c>
      <c r="E36" s="313" t="n">
        <v>0</v>
      </c>
      <c r="F36" s="118" t="n">
        <v>0</v>
      </c>
      <c r="G36" s="118" t="n">
        <v>0</v>
      </c>
      <c r="H36" s="121" t="n">
        <v>0</v>
      </c>
      <c r="I36" s="121" t="n">
        <v>0</v>
      </c>
      <c r="J36" s="275" t="n">
        <v>0</v>
      </c>
    </row>
    <row r="37" ht="12.75" customHeight="1">
      <c r="B37" s="145" t="inlineStr">
        <is>
          <t>HR</t>
        </is>
      </c>
      <c r="C37" s="74" t="inlineStr">
        <is>
          <t>Kroatien</t>
        </is>
      </c>
      <c r="D37" s="75">
        <f>$D$13</f>
        <v/>
      </c>
      <c r="E37" s="254" t="n">
        <v>0</v>
      </c>
      <c r="F37" s="76" t="n">
        <v>0</v>
      </c>
      <c r="G37" s="76" t="n">
        <v>0</v>
      </c>
      <c r="H37" s="115" t="n">
        <v>0</v>
      </c>
      <c r="I37" s="115" t="n">
        <v>0</v>
      </c>
      <c r="J37" s="255" t="n">
        <v>0</v>
      </c>
    </row>
    <row r="38" ht="12.75" customHeight="1">
      <c r="B38" s="145" t="n"/>
      <c r="C38" s="48" t="n"/>
      <c r="D38" s="48">
        <f>$D$14</f>
        <v/>
      </c>
      <c r="E38" s="313" t="n">
        <v>0</v>
      </c>
      <c r="F38" s="118" t="n">
        <v>0</v>
      </c>
      <c r="G38" s="118" t="n">
        <v>0</v>
      </c>
      <c r="H38" s="121" t="n">
        <v>0</v>
      </c>
      <c r="I38" s="121" t="n">
        <v>0</v>
      </c>
      <c r="J38" s="275" t="n">
        <v>0</v>
      </c>
    </row>
    <row r="39" ht="12.75" customHeight="1">
      <c r="B39" s="145" t="inlineStr">
        <is>
          <t>LV</t>
        </is>
      </c>
      <c r="C39" s="74" t="inlineStr">
        <is>
          <t>Lettland</t>
        </is>
      </c>
      <c r="D39" s="75">
        <f>$D$13</f>
        <v/>
      </c>
      <c r="E39" s="254" t="n">
        <v>0</v>
      </c>
      <c r="F39" s="76" t="n">
        <v>0</v>
      </c>
      <c r="G39" s="76" t="n">
        <v>0</v>
      </c>
      <c r="H39" s="115" t="n">
        <v>0</v>
      </c>
      <c r="I39" s="115" t="n">
        <v>0</v>
      </c>
      <c r="J39" s="255" t="n">
        <v>0</v>
      </c>
    </row>
    <row r="40" ht="12.75" customHeight="1">
      <c r="B40" s="145" t="n"/>
      <c r="C40" s="48" t="n"/>
      <c r="D40" s="48">
        <f>$D$14</f>
        <v/>
      </c>
      <c r="E40" s="313" t="n">
        <v>0</v>
      </c>
      <c r="F40" s="118" t="n">
        <v>0</v>
      </c>
      <c r="G40" s="118" t="n">
        <v>0</v>
      </c>
      <c r="H40" s="121" t="n">
        <v>0</v>
      </c>
      <c r="I40" s="121" t="n">
        <v>0</v>
      </c>
      <c r="J40" s="275" t="n">
        <v>0</v>
      </c>
    </row>
    <row r="41" ht="12.75" customHeight="1">
      <c r="B41" s="145" t="inlineStr">
        <is>
          <t>LT</t>
        </is>
      </c>
      <c r="C41" s="74" t="inlineStr">
        <is>
          <t>Litauen</t>
        </is>
      </c>
      <c r="D41" s="75">
        <f>$D$13</f>
        <v/>
      </c>
      <c r="E41" s="254" t="n">
        <v>0</v>
      </c>
      <c r="F41" s="76" t="n">
        <v>0</v>
      </c>
      <c r="G41" s="76" t="n">
        <v>0</v>
      </c>
      <c r="H41" s="115" t="n">
        <v>0</v>
      </c>
      <c r="I41" s="115" t="n">
        <v>0</v>
      </c>
      <c r="J41" s="255" t="n">
        <v>0</v>
      </c>
    </row>
    <row r="42" ht="12.75" customHeight="1">
      <c r="B42" s="145" t="n"/>
      <c r="C42" s="48" t="n"/>
      <c r="D42" s="48">
        <f>$D$14</f>
        <v/>
      </c>
      <c r="E42" s="313" t="n">
        <v>0</v>
      </c>
      <c r="F42" s="118" t="n">
        <v>0</v>
      </c>
      <c r="G42" s="118" t="n">
        <v>0</v>
      </c>
      <c r="H42" s="121" t="n">
        <v>0</v>
      </c>
      <c r="I42" s="121" t="n">
        <v>0</v>
      </c>
      <c r="J42" s="275" t="n">
        <v>0</v>
      </c>
    </row>
    <row r="43" ht="12.75" customHeight="1">
      <c r="B43" s="145" t="inlineStr">
        <is>
          <t>LU</t>
        </is>
      </c>
      <c r="C43" s="74" t="inlineStr">
        <is>
          <t>Luxemburg</t>
        </is>
      </c>
      <c r="D43" s="75">
        <f>$D$13</f>
        <v/>
      </c>
      <c r="E43" s="254" t="n">
        <v>0</v>
      </c>
      <c r="F43" s="76" t="n">
        <v>0</v>
      </c>
      <c r="G43" s="76" t="n">
        <v>0</v>
      </c>
      <c r="H43" s="115" t="n">
        <v>0</v>
      </c>
      <c r="I43" s="115" t="n">
        <v>0</v>
      </c>
      <c r="J43" s="255" t="n">
        <v>0</v>
      </c>
    </row>
    <row r="44" ht="12.75" customHeight="1">
      <c r="B44" s="145" t="n"/>
      <c r="C44" s="48" t="n"/>
      <c r="D44" s="48">
        <f>$D$14</f>
        <v/>
      </c>
      <c r="E44" s="313" t="n">
        <v>0</v>
      </c>
      <c r="F44" s="118" t="n">
        <v>0</v>
      </c>
      <c r="G44" s="118" t="n">
        <v>0</v>
      </c>
      <c r="H44" s="121" t="n">
        <v>0</v>
      </c>
      <c r="I44" s="121" t="n">
        <v>0</v>
      </c>
      <c r="J44" s="275" t="n">
        <v>0</v>
      </c>
    </row>
    <row r="45" ht="12.75" customHeight="1">
      <c r="B45" s="145" t="inlineStr">
        <is>
          <t>MT</t>
        </is>
      </c>
      <c r="C45" s="74" t="inlineStr">
        <is>
          <t>Malta</t>
        </is>
      </c>
      <c r="D45" s="75">
        <f>$D$13</f>
        <v/>
      </c>
      <c r="E45" s="254" t="n">
        <v>0</v>
      </c>
      <c r="F45" s="76" t="n">
        <v>0</v>
      </c>
      <c r="G45" s="76" t="n">
        <v>0</v>
      </c>
      <c r="H45" s="115" t="n">
        <v>0</v>
      </c>
      <c r="I45" s="115" t="n">
        <v>0</v>
      </c>
      <c r="J45" s="255" t="n">
        <v>0</v>
      </c>
    </row>
    <row r="46" ht="12.75" customHeight="1">
      <c r="B46" s="145" t="n"/>
      <c r="C46" s="48" t="n"/>
      <c r="D46" s="48">
        <f>$D$14</f>
        <v/>
      </c>
      <c r="E46" s="313" t="n">
        <v>0</v>
      </c>
      <c r="F46" s="118" t="n">
        <v>0</v>
      </c>
      <c r="G46" s="118" t="n">
        <v>0</v>
      </c>
      <c r="H46" s="121" t="n">
        <v>0</v>
      </c>
      <c r="I46" s="121" t="n">
        <v>0</v>
      </c>
      <c r="J46" s="275" t="n">
        <v>0</v>
      </c>
    </row>
    <row r="47" ht="12.75" customHeight="1">
      <c r="B47" s="145" t="inlineStr">
        <is>
          <t>NL</t>
        </is>
      </c>
      <c r="C47" s="74" t="inlineStr">
        <is>
          <t>Niederlande</t>
        </is>
      </c>
      <c r="D47" s="75">
        <f>$D$13</f>
        <v/>
      </c>
      <c r="E47" s="254" t="n">
        <v>0</v>
      </c>
      <c r="F47" s="76" t="n">
        <v>0</v>
      </c>
      <c r="G47" s="76" t="n">
        <v>0</v>
      </c>
      <c r="H47" s="115" t="n">
        <v>0</v>
      </c>
      <c r="I47" s="115" t="n">
        <v>0</v>
      </c>
      <c r="J47" s="255" t="n">
        <v>0</v>
      </c>
    </row>
    <row r="48" ht="12.75" customHeight="1">
      <c r="B48" s="145" t="n"/>
      <c r="C48" s="48" t="n"/>
      <c r="D48" s="48">
        <f>$D$14</f>
        <v/>
      </c>
      <c r="E48" s="313" t="n">
        <v>0</v>
      </c>
      <c r="F48" s="118" t="n">
        <v>0</v>
      </c>
      <c r="G48" s="118" t="n">
        <v>0</v>
      </c>
      <c r="H48" s="121" t="n">
        <v>0</v>
      </c>
      <c r="I48" s="121" t="n">
        <v>0</v>
      </c>
      <c r="J48" s="275" t="n">
        <v>0</v>
      </c>
    </row>
    <row r="49" ht="12.75" customHeight="1">
      <c r="B49" s="145" t="inlineStr">
        <is>
          <t>AT</t>
        </is>
      </c>
      <c r="C49" s="74" t="inlineStr">
        <is>
          <t>Österreich</t>
        </is>
      </c>
      <c r="D49" s="75">
        <f>$D$13</f>
        <v/>
      </c>
      <c r="E49" s="254" t="n">
        <v>0</v>
      </c>
      <c r="F49" s="76" t="n">
        <v>0</v>
      </c>
      <c r="G49" s="76" t="n">
        <v>0</v>
      </c>
      <c r="H49" s="115" t="n">
        <v>0</v>
      </c>
      <c r="I49" s="115" t="n">
        <v>0</v>
      </c>
      <c r="J49" s="255" t="n">
        <v>0</v>
      </c>
    </row>
    <row r="50" ht="12.75" customHeight="1">
      <c r="B50" s="145" t="n"/>
      <c r="C50" s="48" t="n"/>
      <c r="D50" s="48">
        <f>$D$14</f>
        <v/>
      </c>
      <c r="E50" s="313" t="n">
        <v>0</v>
      </c>
      <c r="F50" s="118" t="n">
        <v>0</v>
      </c>
      <c r="G50" s="118" t="n">
        <v>0</v>
      </c>
      <c r="H50" s="121" t="n">
        <v>0</v>
      </c>
      <c r="I50" s="121" t="n">
        <v>0</v>
      </c>
      <c r="J50" s="275" t="n">
        <v>0</v>
      </c>
    </row>
    <row r="51" ht="12.75" customHeight="1">
      <c r="B51" s="145" t="inlineStr">
        <is>
          <t>PL</t>
        </is>
      </c>
      <c r="C51" s="74" t="inlineStr">
        <is>
          <t>Polen</t>
        </is>
      </c>
      <c r="D51" s="75">
        <f>$D$13</f>
        <v/>
      </c>
      <c r="E51" s="254" t="n">
        <v>0</v>
      </c>
      <c r="F51" s="76" t="n">
        <v>0</v>
      </c>
      <c r="G51" s="76" t="n">
        <v>0</v>
      </c>
      <c r="H51" s="115" t="n">
        <v>0</v>
      </c>
      <c r="I51" s="115" t="n">
        <v>0</v>
      </c>
      <c r="J51" s="255" t="n">
        <v>0</v>
      </c>
    </row>
    <row r="52" ht="12.75" customHeight="1">
      <c r="B52" s="145" t="n"/>
      <c r="C52" s="48" t="n"/>
      <c r="D52" s="48">
        <f>$D$14</f>
        <v/>
      </c>
      <c r="E52" s="313" t="n">
        <v>0</v>
      </c>
      <c r="F52" s="118" t="n">
        <v>0</v>
      </c>
      <c r="G52" s="118" t="n">
        <v>0</v>
      </c>
      <c r="H52" s="121" t="n">
        <v>0</v>
      </c>
      <c r="I52" s="121" t="n">
        <v>0</v>
      </c>
      <c r="J52" s="275" t="n">
        <v>0</v>
      </c>
    </row>
    <row r="53" ht="12.75" customHeight="1">
      <c r="B53" s="145" t="inlineStr">
        <is>
          <t>PT</t>
        </is>
      </c>
      <c r="C53" s="74" t="inlineStr">
        <is>
          <t>Portugal</t>
        </is>
      </c>
      <c r="D53" s="75">
        <f>$D$13</f>
        <v/>
      </c>
      <c r="E53" s="254" t="n">
        <v>0</v>
      </c>
      <c r="F53" s="76" t="n">
        <v>0</v>
      </c>
      <c r="G53" s="76" t="n">
        <v>0</v>
      </c>
      <c r="H53" s="115" t="n">
        <v>0</v>
      </c>
      <c r="I53" s="115" t="n">
        <v>0</v>
      </c>
      <c r="J53" s="255" t="n">
        <v>0</v>
      </c>
    </row>
    <row r="54" ht="12.75" customHeight="1">
      <c r="B54" s="145" t="n"/>
      <c r="C54" s="48" t="n"/>
      <c r="D54" s="48">
        <f>$D$14</f>
        <v/>
      </c>
      <c r="E54" s="316" t="n">
        <v>0</v>
      </c>
      <c r="F54" s="279" t="n">
        <v>0</v>
      </c>
      <c r="G54" s="279" t="n">
        <v>0</v>
      </c>
      <c r="H54" s="329" t="n">
        <v>0</v>
      </c>
      <c r="I54" s="329" t="n">
        <v>0</v>
      </c>
      <c r="J54" s="281" t="n">
        <v>0</v>
      </c>
    </row>
    <row r="55" ht="12.75" customHeight="1">
      <c r="B55" s="145" t="inlineStr">
        <is>
          <t>RO</t>
        </is>
      </c>
      <c r="C55" s="74" t="inlineStr">
        <is>
          <t>Rumänien</t>
        </is>
      </c>
      <c r="D55" s="75">
        <f>$D$13</f>
        <v/>
      </c>
      <c r="E55" s="332" t="n">
        <v>0</v>
      </c>
      <c r="F55" s="248" t="n">
        <v>0</v>
      </c>
      <c r="G55" s="248" t="n">
        <v>0</v>
      </c>
      <c r="H55" s="249" t="n"/>
      <c r="I55" s="249" t="n"/>
      <c r="J55" s="248" t="n">
        <v>0</v>
      </c>
    </row>
    <row r="56" ht="12.75" customHeight="1">
      <c r="B56" s="145" t="n"/>
      <c r="C56" s="48" t="n"/>
      <c r="D56" s="48">
        <f>$D$14</f>
        <v/>
      </c>
      <c r="E56" s="120" t="n">
        <v>0</v>
      </c>
      <c r="F56" s="118" t="n">
        <v>0</v>
      </c>
      <c r="G56" s="118" t="n">
        <v>0</v>
      </c>
      <c r="H56" s="119" t="n"/>
      <c r="I56" s="119" t="n"/>
      <c r="J56" s="118" t="n">
        <v>0</v>
      </c>
    </row>
    <row r="57" ht="12.75" customHeight="1">
      <c r="B57" s="145" t="inlineStr">
        <is>
          <t>SE</t>
        </is>
      </c>
      <c r="C57" s="74" t="inlineStr">
        <is>
          <t>Schweden</t>
        </is>
      </c>
      <c r="D57" s="75">
        <f>$D$13</f>
        <v/>
      </c>
      <c r="E57" s="114" t="n">
        <v>0</v>
      </c>
      <c r="F57" s="76" t="n">
        <v>0</v>
      </c>
      <c r="G57" s="76" t="n">
        <v>0</v>
      </c>
      <c r="H57" s="77" t="n"/>
      <c r="I57" s="77" t="n"/>
      <c r="J57" s="76" t="n">
        <v>0</v>
      </c>
    </row>
    <row r="58" ht="12.75" customHeight="1">
      <c r="B58" s="145" t="n"/>
      <c r="C58" s="48" t="n"/>
      <c r="D58" s="48">
        <f>$D$14</f>
        <v/>
      </c>
      <c r="E58" s="120" t="n">
        <v>0</v>
      </c>
      <c r="F58" s="118" t="n">
        <v>0</v>
      </c>
      <c r="G58" s="118" t="n">
        <v>0</v>
      </c>
      <c r="H58" s="119" t="n"/>
      <c r="I58" s="119" t="n"/>
      <c r="J58" s="118" t="n">
        <v>0</v>
      </c>
    </row>
    <row r="59" ht="12.75" customHeight="1">
      <c r="B59" s="145" t="inlineStr">
        <is>
          <t>SK</t>
        </is>
      </c>
      <c r="C59" s="74" t="inlineStr">
        <is>
          <t>Slowakei</t>
        </is>
      </c>
      <c r="D59" s="75">
        <f>$D$13</f>
        <v/>
      </c>
      <c r="E59" s="114" t="n">
        <v>0</v>
      </c>
      <c r="F59" s="76" t="n">
        <v>0</v>
      </c>
      <c r="G59" s="76" t="n">
        <v>0</v>
      </c>
      <c r="H59" s="77" t="n"/>
      <c r="I59" s="77" t="n"/>
      <c r="J59" s="76" t="n">
        <v>0</v>
      </c>
    </row>
    <row r="60" ht="12.75" customHeight="1">
      <c r="B60" s="145" t="n"/>
      <c r="C60" s="48" t="n"/>
      <c r="D60" s="48">
        <f>$D$14</f>
        <v/>
      </c>
      <c r="E60" s="120" t="n">
        <v>0</v>
      </c>
      <c r="F60" s="118" t="n">
        <v>0</v>
      </c>
      <c r="G60" s="118" t="n">
        <v>0</v>
      </c>
      <c r="H60" s="119" t="n"/>
      <c r="I60" s="119" t="n"/>
      <c r="J60" s="118" t="n">
        <v>0</v>
      </c>
    </row>
    <row r="61" ht="12.75" customHeight="1">
      <c r="B61" s="145" t="inlineStr">
        <is>
          <t>SI</t>
        </is>
      </c>
      <c r="C61" s="74" t="inlineStr">
        <is>
          <t>Slowenien</t>
        </is>
      </c>
      <c r="D61" s="75">
        <f>$D$13</f>
        <v/>
      </c>
      <c r="E61" s="114" t="n">
        <v>0</v>
      </c>
      <c r="F61" s="76" t="n">
        <v>0</v>
      </c>
      <c r="G61" s="76" t="n">
        <v>0</v>
      </c>
      <c r="H61" s="77" t="n"/>
      <c r="I61" s="77" t="n"/>
      <c r="J61" s="76" t="n">
        <v>0</v>
      </c>
    </row>
    <row r="62" ht="12.75" customHeight="1">
      <c r="B62" s="145" t="n"/>
      <c r="C62" s="48" t="n"/>
      <c r="D62" s="48">
        <f>$D$14</f>
        <v/>
      </c>
      <c r="E62" s="120" t="n">
        <v>0</v>
      </c>
      <c r="F62" s="118" t="n">
        <v>0</v>
      </c>
      <c r="G62" s="118" t="n">
        <v>0</v>
      </c>
      <c r="H62" s="119" t="n"/>
      <c r="I62" s="119" t="n"/>
      <c r="J62" s="118" t="n">
        <v>0</v>
      </c>
    </row>
    <row r="63" ht="12.75" customHeight="1">
      <c r="B63" s="145" t="inlineStr">
        <is>
          <t>ES</t>
        </is>
      </c>
      <c r="C63" s="74" t="inlineStr">
        <is>
          <t>Spanien</t>
        </is>
      </c>
      <c r="D63" s="75">
        <f>$D$13</f>
        <v/>
      </c>
      <c r="E63" s="114" t="n">
        <v>0</v>
      </c>
      <c r="F63" s="76" t="n">
        <v>0</v>
      </c>
      <c r="G63" s="76" t="n">
        <v>0</v>
      </c>
      <c r="H63" s="77" t="n"/>
      <c r="I63" s="77" t="n"/>
      <c r="J63" s="76" t="n">
        <v>0</v>
      </c>
    </row>
    <row r="64" ht="12.75" customHeight="1">
      <c r="B64" s="145" t="n"/>
      <c r="C64" s="48" t="n"/>
      <c r="D64" s="48">
        <f>$D$14</f>
        <v/>
      </c>
      <c r="E64" s="120" t="n">
        <v>0</v>
      </c>
      <c r="F64" s="118" t="n">
        <v>0</v>
      </c>
      <c r="G64" s="118" t="n">
        <v>0</v>
      </c>
      <c r="H64" s="119" t="n"/>
      <c r="I64" s="119" t="n"/>
      <c r="J64" s="118" t="n">
        <v>0</v>
      </c>
    </row>
    <row r="65" ht="12.75" customHeight="1">
      <c r="B65" s="145" t="inlineStr">
        <is>
          <t>CZ</t>
        </is>
      </c>
      <c r="C65" s="74" t="inlineStr">
        <is>
          <t>Tschechien</t>
        </is>
      </c>
      <c r="D65" s="75">
        <f>$D$13</f>
        <v/>
      </c>
      <c r="E65" s="114" t="n">
        <v>0</v>
      </c>
      <c r="F65" s="76" t="n">
        <v>0</v>
      </c>
      <c r="G65" s="76" t="n">
        <v>0</v>
      </c>
      <c r="H65" s="77" t="n"/>
      <c r="I65" s="77" t="n"/>
      <c r="J65" s="76" t="n">
        <v>0</v>
      </c>
    </row>
    <row r="66" ht="12.75" customHeight="1">
      <c r="B66" s="145" t="n"/>
      <c r="C66" s="48" t="n"/>
      <c r="D66" s="48">
        <f>$D$14</f>
        <v/>
      </c>
      <c r="E66" s="120" t="n">
        <v>0</v>
      </c>
      <c r="F66" s="118" t="n">
        <v>0</v>
      </c>
      <c r="G66" s="118" t="n">
        <v>0</v>
      </c>
      <c r="H66" s="119" t="n"/>
      <c r="I66" s="119" t="n"/>
      <c r="J66" s="118" t="n">
        <v>0</v>
      </c>
    </row>
    <row r="67" ht="12.75" customHeight="1">
      <c r="B67" s="145" t="inlineStr">
        <is>
          <t>HU</t>
        </is>
      </c>
      <c r="C67" s="74" t="inlineStr">
        <is>
          <t>Ungarn</t>
        </is>
      </c>
      <c r="D67" s="75">
        <f>$D$13</f>
        <v/>
      </c>
      <c r="E67" s="114" t="n">
        <v>0</v>
      </c>
      <c r="F67" s="76" t="n">
        <v>0</v>
      </c>
      <c r="G67" s="76" t="n">
        <v>0</v>
      </c>
      <c r="H67" s="77" t="n"/>
      <c r="I67" s="77" t="n"/>
      <c r="J67" s="76" t="n">
        <v>0</v>
      </c>
    </row>
    <row r="68" ht="12.75" customHeight="1">
      <c r="B68" s="145" t="n"/>
      <c r="C68" s="48" t="n"/>
      <c r="D68" s="48">
        <f>$D$14</f>
        <v/>
      </c>
      <c r="E68" s="120" t="n">
        <v>0</v>
      </c>
      <c r="F68" s="118" t="n">
        <v>0</v>
      </c>
      <c r="G68" s="118" t="n">
        <v>0</v>
      </c>
      <c r="H68" s="119" t="n"/>
      <c r="I68" s="119" t="n"/>
      <c r="J68" s="118" t="n">
        <v>0</v>
      </c>
    </row>
    <row r="69" ht="12.75" customHeight="1">
      <c r="B69" s="145" t="inlineStr">
        <is>
          <t>CY</t>
        </is>
      </c>
      <c r="C69" s="74" t="inlineStr">
        <is>
          <t>Zypern</t>
        </is>
      </c>
      <c r="D69" s="75">
        <f>$D$13</f>
        <v/>
      </c>
      <c r="E69" s="114" t="n">
        <v>0</v>
      </c>
      <c r="F69" s="76" t="n">
        <v>0</v>
      </c>
      <c r="G69" s="76" t="n">
        <v>0</v>
      </c>
      <c r="H69" s="77" t="n"/>
      <c r="I69" s="77" t="n"/>
      <c r="J69" s="76" t="n">
        <v>0</v>
      </c>
    </row>
    <row r="70" ht="12.75" customHeight="1">
      <c r="B70" s="145" t="n"/>
      <c r="C70" s="48" t="n"/>
      <c r="D70" s="48">
        <f>$D$14</f>
        <v/>
      </c>
      <c r="E70" s="120" t="n">
        <v>0</v>
      </c>
      <c r="F70" s="118" t="n">
        <v>0</v>
      </c>
      <c r="G70" s="118" t="n">
        <v>0</v>
      </c>
      <c r="H70" s="119" t="n"/>
      <c r="I70" s="119" t="n"/>
      <c r="J70" s="118" t="n">
        <v>0</v>
      </c>
    </row>
    <row r="71" ht="12.75" customHeight="1">
      <c r="B71" s="145" t="inlineStr">
        <is>
          <t>IS</t>
        </is>
      </c>
      <c r="C71" s="74" t="inlineStr">
        <is>
          <t>Island</t>
        </is>
      </c>
      <c r="D71" s="75">
        <f>$D$13</f>
        <v/>
      </c>
      <c r="E71" s="114" t="n">
        <v>0</v>
      </c>
      <c r="F71" s="76" t="n">
        <v>0</v>
      </c>
      <c r="G71" s="76" t="n">
        <v>0</v>
      </c>
      <c r="H71" s="77" t="n"/>
      <c r="I71" s="77" t="n"/>
      <c r="J71" s="76" t="n">
        <v>0</v>
      </c>
    </row>
    <row r="72" ht="12.75" customHeight="1">
      <c r="B72" s="145" t="n"/>
      <c r="C72" s="48" t="n"/>
      <c r="D72" s="48">
        <f>$D$14</f>
        <v/>
      </c>
      <c r="E72" s="120" t="n">
        <v>0</v>
      </c>
      <c r="F72" s="118" t="n">
        <v>0</v>
      </c>
      <c r="G72" s="118" t="n">
        <v>0</v>
      </c>
      <c r="H72" s="119" t="n"/>
      <c r="I72" s="119" t="n"/>
      <c r="J72" s="118" t="n">
        <v>0</v>
      </c>
    </row>
    <row r="73" ht="12.75" customHeight="1">
      <c r="B73" s="145" t="inlineStr">
        <is>
          <t>LI</t>
        </is>
      </c>
      <c r="C73" s="74" t="inlineStr">
        <is>
          <t>Liechtenstein</t>
        </is>
      </c>
      <c r="D73" s="75">
        <f>$D$13</f>
        <v/>
      </c>
      <c r="E73" s="114" t="n">
        <v>0</v>
      </c>
      <c r="F73" s="76" t="n">
        <v>0</v>
      </c>
      <c r="G73" s="76" t="n">
        <v>0</v>
      </c>
      <c r="H73" s="77" t="n"/>
      <c r="I73" s="77" t="n"/>
      <c r="J73" s="76" t="n">
        <v>0</v>
      </c>
    </row>
    <row r="74" ht="12.75" customHeight="1">
      <c r="B74" s="145" t="n"/>
      <c r="C74" s="48" t="n"/>
      <c r="D74" s="48">
        <f>$D$14</f>
        <v/>
      </c>
      <c r="E74" s="120" t="n">
        <v>0</v>
      </c>
      <c r="F74" s="118" t="n">
        <v>0</v>
      </c>
      <c r="G74" s="118" t="n">
        <v>0</v>
      </c>
      <c r="H74" s="119" t="n"/>
      <c r="I74" s="119" t="n"/>
      <c r="J74" s="118" t="n">
        <v>0</v>
      </c>
    </row>
    <row r="75" ht="12.75" customHeight="1">
      <c r="B75" s="145" t="inlineStr">
        <is>
          <t>NO</t>
        </is>
      </c>
      <c r="C75" s="74" t="inlineStr">
        <is>
          <t>Norwegen</t>
        </is>
      </c>
      <c r="D75" s="75">
        <f>$D$13</f>
        <v/>
      </c>
      <c r="E75" s="114" t="n">
        <v>0</v>
      </c>
      <c r="F75" s="76" t="n">
        <v>0</v>
      </c>
      <c r="G75" s="76" t="n">
        <v>0</v>
      </c>
      <c r="H75" s="77" t="n"/>
      <c r="I75" s="77" t="n"/>
      <c r="J75" s="76" t="n">
        <v>0</v>
      </c>
    </row>
    <row r="76" ht="12.75" customHeight="1">
      <c r="B76" s="145" t="n"/>
      <c r="C76" s="48" t="n"/>
      <c r="D76" s="48">
        <f>$D$14</f>
        <v/>
      </c>
      <c r="E76" s="120" t="n">
        <v>0</v>
      </c>
      <c r="F76" s="118" t="n">
        <v>0</v>
      </c>
      <c r="G76" s="118" t="n">
        <v>0</v>
      </c>
      <c r="H76" s="119" t="n"/>
      <c r="I76" s="119" t="n"/>
      <c r="J76" s="118" t="n">
        <v>0</v>
      </c>
    </row>
    <row r="77" ht="12.75" customHeight="1">
      <c r="B77" s="145" t="inlineStr">
        <is>
          <t>CH</t>
        </is>
      </c>
      <c r="C77" s="74" t="inlineStr">
        <is>
          <t>Schweiz</t>
        </is>
      </c>
      <c r="D77" s="75">
        <f>$D$13</f>
        <v/>
      </c>
      <c r="E77" s="114" t="n">
        <v>0</v>
      </c>
      <c r="F77" s="76" t="n">
        <v>0</v>
      </c>
      <c r="G77" s="76" t="n">
        <v>0</v>
      </c>
      <c r="H77" s="77" t="n"/>
      <c r="I77" s="77" t="n"/>
      <c r="J77" s="76" t="n">
        <v>0</v>
      </c>
    </row>
    <row r="78" ht="12.75" customHeight="1">
      <c r="B78" s="145" t="n"/>
      <c r="C78" s="48" t="n"/>
      <c r="D78" s="48">
        <f>$D$14</f>
        <v/>
      </c>
      <c r="E78" s="120" t="n">
        <v>0</v>
      </c>
      <c r="F78" s="118" t="n">
        <v>0</v>
      </c>
      <c r="G78" s="118" t="n">
        <v>0</v>
      </c>
      <c r="H78" s="119" t="n"/>
      <c r="I78" s="119" t="n"/>
      <c r="J78" s="118" t="n">
        <v>0</v>
      </c>
    </row>
    <row r="79" ht="12.75" customHeight="1">
      <c r="B79" s="145" t="inlineStr">
        <is>
          <t>JP</t>
        </is>
      </c>
      <c r="C79" s="74" t="inlineStr">
        <is>
          <t>Japan</t>
        </is>
      </c>
      <c r="D79" s="75">
        <f>$D$13</f>
        <v/>
      </c>
      <c r="E79" s="114" t="n">
        <v>0</v>
      </c>
      <c r="F79" s="76" t="n">
        <v>0</v>
      </c>
      <c r="G79" s="76" t="n">
        <v>0</v>
      </c>
      <c r="H79" s="77" t="n"/>
      <c r="I79" s="77" t="n"/>
      <c r="J79" s="76" t="n">
        <v>0</v>
      </c>
    </row>
    <row r="80" ht="12.75" customHeight="1">
      <c r="B80" s="145" t="n"/>
      <c r="C80" s="48" t="n"/>
      <c r="D80" s="48">
        <f>$D$14</f>
        <v/>
      </c>
      <c r="E80" s="120" t="n">
        <v>0</v>
      </c>
      <c r="F80" s="118" t="n">
        <v>0</v>
      </c>
      <c r="G80" s="118" t="n">
        <v>0</v>
      </c>
      <c r="H80" s="119" t="n"/>
      <c r="I80" s="119" t="n"/>
      <c r="J80" s="118" t="n">
        <v>0</v>
      </c>
    </row>
    <row r="81" ht="12.75" customHeight="1">
      <c r="B81" s="145" t="inlineStr">
        <is>
          <t>CA</t>
        </is>
      </c>
      <c r="C81" s="74" t="inlineStr">
        <is>
          <t>Kanada</t>
        </is>
      </c>
      <c r="D81" s="75">
        <f>$D$13</f>
        <v/>
      </c>
      <c r="E81" s="114" t="n">
        <v>0</v>
      </c>
      <c r="F81" s="76" t="n">
        <v>0</v>
      </c>
      <c r="G81" s="76" t="n">
        <v>0</v>
      </c>
      <c r="H81" s="77" t="n"/>
      <c r="I81" s="77" t="n"/>
      <c r="J81" s="76" t="n">
        <v>0</v>
      </c>
    </row>
    <row r="82" ht="12.75" customHeight="1">
      <c r="B82" s="145" t="n"/>
      <c r="C82" s="48" t="n"/>
      <c r="D82" s="48">
        <f>$D$14</f>
        <v/>
      </c>
      <c r="E82" s="120" t="n">
        <v>0</v>
      </c>
      <c r="F82" s="118" t="n">
        <v>0</v>
      </c>
      <c r="G82" s="118" t="n">
        <v>0</v>
      </c>
      <c r="H82" s="119" t="n"/>
      <c r="I82" s="119" t="n"/>
      <c r="J82" s="118" t="n">
        <v>0</v>
      </c>
    </row>
    <row r="83" ht="12.75" customHeight="1">
      <c r="B83" s="145" t="inlineStr">
        <is>
          <t>US</t>
        </is>
      </c>
      <c r="C83" s="74" t="inlineStr">
        <is>
          <t>USA</t>
        </is>
      </c>
      <c r="D83" s="75">
        <f>$D$13</f>
        <v/>
      </c>
      <c r="E83" s="114" t="n">
        <v>0</v>
      </c>
      <c r="F83" s="76" t="n">
        <v>0</v>
      </c>
      <c r="G83" s="76" t="n">
        <v>0</v>
      </c>
      <c r="H83" s="77" t="n"/>
      <c r="I83" s="77" t="n"/>
      <c r="J83" s="76" t="n">
        <v>0</v>
      </c>
    </row>
    <row r="84" ht="12.75" customHeight="1">
      <c r="B84" s="145" t="n"/>
      <c r="C84" s="48" t="n"/>
      <c r="D84" s="48">
        <f>$D$14</f>
        <v/>
      </c>
      <c r="E84" s="120" t="n">
        <v>0</v>
      </c>
      <c r="F84" s="118" t="n">
        <v>0</v>
      </c>
      <c r="G84" s="118" t="n">
        <v>0</v>
      </c>
      <c r="H84" s="119" t="n"/>
      <c r="I84" s="119" t="n"/>
      <c r="J84" s="118" t="n">
        <v>0</v>
      </c>
    </row>
    <row r="85" ht="12.75" customHeight="1">
      <c r="B85" s="145" t="inlineStr">
        <is>
          <t>$c</t>
        </is>
      </c>
      <c r="C85" s="74" t="inlineStr">
        <is>
          <t>sonstige OECD-Staaten</t>
        </is>
      </c>
      <c r="D85" s="75">
        <f>$D$13</f>
        <v/>
      </c>
      <c r="E85" s="114" t="n">
        <v>0</v>
      </c>
      <c r="F85" s="76" t="n">
        <v>0</v>
      </c>
      <c r="G85" s="76" t="n">
        <v>0</v>
      </c>
      <c r="H85" s="77" t="n"/>
      <c r="I85" s="77" t="n"/>
      <c r="J85" s="76" t="n">
        <v>0</v>
      </c>
    </row>
    <row r="86" ht="12.75" customHeight="1">
      <c r="B86" s="145" t="n"/>
      <c r="C86" s="48" t="n"/>
      <c r="D86" s="48">
        <f>$D$14</f>
        <v/>
      </c>
      <c r="E86" s="120" t="n">
        <v>0</v>
      </c>
      <c r="F86" s="118" t="n">
        <v>0</v>
      </c>
      <c r="G86" s="118" t="n">
        <v>0</v>
      </c>
      <c r="H86" s="119" t="n"/>
      <c r="I86" s="119" t="n"/>
      <c r="J86" s="118" t="n">
        <v>0</v>
      </c>
    </row>
    <row r="87" ht="12.75" customHeight="1">
      <c r="B87" s="145" t="inlineStr">
        <is>
          <t>$i</t>
        </is>
      </c>
      <c r="C87" s="74" t="inlineStr">
        <is>
          <t>EU-Institutionen</t>
        </is>
      </c>
      <c r="D87" s="75">
        <f>$D$13</f>
        <v/>
      </c>
      <c r="E87" s="114" t="n">
        <v>0</v>
      </c>
      <c r="F87" s="76" t="n">
        <v>0</v>
      </c>
      <c r="G87" s="76" t="n">
        <v>0</v>
      </c>
      <c r="H87" s="77" t="n"/>
      <c r="I87" s="77" t="n"/>
      <c r="J87" s="76" t="n">
        <v>0</v>
      </c>
    </row>
    <row r="88" ht="12.75" customHeight="1">
      <c r="B88" s="145" t="n"/>
      <c r="C88" s="48" t="n"/>
      <c r="D88" s="48">
        <f>$D$14</f>
        <v/>
      </c>
      <c r="E88" s="120" t="n">
        <v>0</v>
      </c>
      <c r="F88" s="118" t="n">
        <v>0</v>
      </c>
      <c r="G88" s="118" t="n">
        <v>0</v>
      </c>
      <c r="H88" s="119" t="n"/>
      <c r="I88" s="119" t="n"/>
      <c r="J88" s="118" t="n">
        <v>0</v>
      </c>
    </row>
    <row r="89" ht="12.75" customHeight="1">
      <c r="B89" s="145" t="inlineStr">
        <is>
          <t>$u</t>
        </is>
      </c>
      <c r="C89" s="74" t="inlineStr">
        <is>
          <t>übrige Staaten/Institutionen</t>
        </is>
      </c>
      <c r="D89" s="75">
        <f>$D$13</f>
        <v/>
      </c>
      <c r="E89" s="114" t="n">
        <v>0</v>
      </c>
      <c r="F89" s="76" t="n">
        <v>0</v>
      </c>
      <c r="G89" s="76" t="n">
        <v>0</v>
      </c>
      <c r="H89" s="77" t="n"/>
      <c r="I89" s="77" t="n"/>
      <c r="J89" s="76" t="n">
        <v>0</v>
      </c>
    </row>
    <row r="90" ht="12.75" customHeight="1">
      <c r="B90" s="147" t="n"/>
      <c r="C90" s="148" t="n"/>
      <c r="D90" s="148">
        <f>$D$14</f>
        <v/>
      </c>
      <c r="E90" s="127" t="n">
        <v>0</v>
      </c>
      <c r="F90" s="125" t="n">
        <v>0</v>
      </c>
      <c r="G90" s="125" t="n">
        <v>0</v>
      </c>
      <c r="H90" s="126" t="n"/>
      <c r="I90" s="126" t="n"/>
      <c r="J90" s="125" t="n">
        <v>0</v>
      </c>
    </row>
    <row r="91" ht="20.1" customHeight="1">
      <c r="C91" s="149">
        <f>IF(INT(AktJahrMonat)&gt;201503,"","Hinweis: Die detaillierten Weiteren Deckungswerte werden erst ab Q2 2014 erfasst; für die vorausgehenden Quartale liegen bislang keine geeigneten Daten vor.")</f>
        <v/>
      </c>
      <c r="D91" s="444" t="n"/>
      <c r="E91" s="444" t="n"/>
      <c r="F91" s="444" t="n"/>
      <c r="G91" s="444" t="n"/>
      <c r="H91" s="444" t="n"/>
      <c r="I91" s="444" t="n"/>
      <c r="J91" s="444" t="n"/>
    </row>
    <row r="92" ht="6" customHeight="1"/>
    <row r="93">
      <c r="C93" s="23" t="n"/>
    </row>
  </sheetData>
  <mergeCells count="5">
    <mergeCell ref="F9:G9"/>
    <mergeCell ref="F10:F11"/>
    <mergeCell ref="H9:H11"/>
    <mergeCell ref="I9:J9"/>
    <mergeCell ref="I10:I11"/>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xl/worksheets/sheet12.xml><?xml version="1.0" encoding="utf-8"?>
<worksheet xmlns="http://schemas.openxmlformats.org/spreadsheetml/2006/main">
  <sheetPr codeName="Tabelle12">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5"/>
    <col width="16" customWidth="1" min="6" max="6"/>
    <col width="19.5703125" customWidth="1" min="7" max="10"/>
    <col width="8.7109375" customWidth="1" min="11" max="1026"/>
  </cols>
  <sheetData>
    <row r="1" ht="5.1" customHeight="1"/>
    <row r="2" ht="12.75" customHeight="1">
      <c r="C2" s="222" t="inlineStr">
        <is>
          <t>Veröffentlichung gemäß § 28 Abs. 1 S. 1 Nrn. 8, 9, 10 PfandBG</t>
        </is>
      </c>
      <c r="D2" s="13" t="n"/>
      <c r="E2" s="13" t="n"/>
      <c r="F2" s="430" t="n"/>
      <c r="G2" s="430" t="n"/>
      <c r="H2" s="430" t="n"/>
      <c r="I2" s="430" t="n"/>
      <c r="J2" s="430" t="n"/>
    </row>
    <row r="3" ht="12.75" customHeight="1">
      <c r="H3" s="430" t="n"/>
      <c r="I3" s="430" t="n"/>
      <c r="J3" s="430" t="n"/>
    </row>
    <row r="4" ht="12.75" customHeight="1">
      <c r="C4" s="377" t="inlineStr">
        <is>
          <t>Weitere Deckungswerte - Detaildarstellung für Flugzeugpfandbriefe</t>
        </is>
      </c>
      <c r="D4" s="13" t="n"/>
      <c r="E4" s="13" t="n"/>
      <c r="F4" s="430" t="n"/>
      <c r="G4" s="430" t="n"/>
      <c r="H4" s="430" t="n"/>
      <c r="I4" s="430" t="n"/>
      <c r="J4" s="430" t="n"/>
    </row>
    <row r="5" ht="15" customHeight="1">
      <c r="C5" s="377">
        <f>UebInstitutQuartal</f>
        <v/>
      </c>
      <c r="D5" s="430" t="n"/>
      <c r="E5" s="430" t="n"/>
      <c r="F5" s="430" t="n"/>
      <c r="G5" s="430" t="n"/>
      <c r="H5" s="430" t="n"/>
      <c r="I5" s="430" t="n"/>
      <c r="J5" s="430" t="n"/>
    </row>
    <row r="6" ht="12.75" customHeight="1">
      <c r="C6" s="430" t="n"/>
      <c r="D6" s="430" t="n"/>
      <c r="E6" s="430" t="n"/>
      <c r="F6" s="430" t="n"/>
      <c r="G6" s="430" t="n"/>
      <c r="H6" s="430" t="n"/>
      <c r="I6" s="430" t="n"/>
      <c r="J6" s="430" t="n"/>
    </row>
    <row r="7" ht="15" customHeight="1">
      <c r="C7" s="141" t="n"/>
      <c r="D7" s="23" t="n"/>
      <c r="E7" s="383" t="inlineStr">
        <is>
          <t>Weitere Deckungswerte für Flugzeugpfandbriefe nach § 26f Abs. 1 S. 1 Nr. 3, § 26f Abs. 1 S. 1 Nr. 4, § 26f Abs. 1 S. 1 Nr. 5</t>
        </is>
      </c>
      <c r="F7" s="385" t="n"/>
      <c r="G7" s="385" t="n"/>
      <c r="H7" s="385" t="n"/>
      <c r="I7" s="385" t="n"/>
      <c r="J7" s="386" t="n"/>
    </row>
    <row r="8" ht="12.75" customHeight="1">
      <c r="C8" s="23" t="n"/>
      <c r="D8" s="23" t="n"/>
      <c r="E8" s="327" t="inlineStr">
        <is>
          <t>Summe</t>
        </is>
      </c>
      <c r="F8" s="460" t="inlineStr">
        <is>
          <t>davon</t>
        </is>
      </c>
      <c r="G8" s="460" t="n"/>
      <c r="H8" s="460" t="n"/>
      <c r="I8" s="460" t="n"/>
      <c r="J8" s="461" t="n"/>
    </row>
    <row r="9" ht="25.5" customHeight="1">
      <c r="C9" s="23" t="n"/>
      <c r="D9" s="23" t="n"/>
      <c r="E9" s="284" t="n"/>
      <c r="F9" s="462" t="inlineStr">
        <is>
          <t xml:space="preserve">Forderungen gem. § 26f Abs. 1 S. 1 Nr. 3
</t>
        </is>
      </c>
      <c r="G9" s="500" t="n"/>
      <c r="H9" s="477" t="inlineStr">
        <is>
          <t xml:space="preserve">Forderungen gem.  § 26f Abs. 1 S. 1 Nr. 4
</t>
        </is>
      </c>
      <c r="I9" s="501" t="n"/>
      <c r="J9" s="466" t="inlineStr">
        <is>
          <t xml:space="preserve">Forderungen gem.  § 26f Abs. 1 S. 1 Nr. 5
</t>
        </is>
      </c>
    </row>
    <row r="10" ht="12.75" customHeight="1">
      <c r="C10" s="23" t="n"/>
      <c r="D10" s="23" t="n"/>
      <c r="E10" s="284" t="n"/>
      <c r="F10" s="464" t="inlineStr">
        <is>
          <t>Insgesamt</t>
        </is>
      </c>
      <c r="G10" s="220" t="inlineStr">
        <is>
          <t>davon</t>
        </is>
      </c>
      <c r="H10" s="464" t="inlineStr">
        <is>
          <t>Insgesamt</t>
        </is>
      </c>
      <c r="I10" s="220" t="inlineStr">
        <is>
          <t>davon</t>
        </is>
      </c>
      <c r="J10" s="502" t="n"/>
    </row>
    <row r="11" ht="54.75" customHeight="1">
      <c r="C11" s="96" t="n"/>
      <c r="D11" s="96" t="n"/>
      <c r="E11" s="286" t="n"/>
      <c r="F11" s="503" t="n"/>
      <c r="G11" s="334" t="inlineStr">
        <is>
          <t>gedeckte Schuldverschreibungen gem. Art. 129 Verordnung (EU) Nr. 575/2013</t>
        </is>
      </c>
      <c r="H11" s="503" t="n"/>
      <c r="I11" s="328" t="inlineStr">
        <is>
          <t>gedeckte Schuldverschreibungen gem. Art. 129 Verordnung (EU) Nr. 575/2013</t>
        </is>
      </c>
      <c r="J11" s="505" t="n"/>
    </row>
    <row r="12" ht="12.75" customHeight="1">
      <c r="B12" s="142" t="n"/>
      <c r="C12" s="143" t="inlineStr">
        <is>
          <t>Staat</t>
        </is>
      </c>
      <c r="D12" s="144">
        <f>AktQuartal</f>
        <v/>
      </c>
      <c r="E12" s="250">
        <f>Einheit_Waehrung</f>
        <v/>
      </c>
      <c r="F12" s="251">
        <f>E12</f>
        <v/>
      </c>
      <c r="G12" s="251">
        <f>E12</f>
        <v/>
      </c>
      <c r="H12" s="251">
        <f>G12</f>
        <v/>
      </c>
      <c r="I12" s="251">
        <f>F12</f>
        <v/>
      </c>
      <c r="J12" s="253">
        <f>F12</f>
        <v/>
      </c>
    </row>
    <row r="13" ht="12.75" customHeight="1">
      <c r="B13" s="145" t="inlineStr">
        <is>
          <t>$g</t>
        </is>
      </c>
      <c r="C13" s="74" t="inlineStr">
        <is>
          <t>Gesamtsumme - alle Staaten</t>
        </is>
      </c>
      <c r="D13" s="75">
        <f>"Jahr "&amp;AktJahr</f>
        <v/>
      </c>
      <c r="E13" s="254" t="n">
        <v>0</v>
      </c>
      <c r="F13" s="76" t="n">
        <v>0</v>
      </c>
      <c r="G13" s="76" t="n">
        <v>0</v>
      </c>
      <c r="H13" s="115" t="n">
        <v>0</v>
      </c>
      <c r="I13" s="76" t="n">
        <v>0</v>
      </c>
      <c r="J13" s="255" t="n">
        <v>0</v>
      </c>
    </row>
    <row r="14" ht="12.75" customHeight="1">
      <c r="B14" s="145" t="n"/>
      <c r="C14" s="48" t="n"/>
      <c r="D14" s="48">
        <f>"Jahr "&amp;(AktJahr-1)</f>
        <v/>
      </c>
      <c r="E14" s="313" t="n">
        <v>0</v>
      </c>
      <c r="F14" s="118" t="n">
        <v>0</v>
      </c>
      <c r="G14" s="118" t="n">
        <v>0</v>
      </c>
      <c r="H14" s="121" t="n">
        <v>0</v>
      </c>
      <c r="I14" s="118" t="n">
        <v>0</v>
      </c>
      <c r="J14" s="275" t="n">
        <v>0</v>
      </c>
    </row>
    <row r="15" ht="12.75" customHeight="1">
      <c r="B15" s="145" t="inlineStr">
        <is>
          <t>DE</t>
        </is>
      </c>
      <c r="C15" s="74" t="inlineStr">
        <is>
          <t>Deutschland</t>
        </is>
      </c>
      <c r="D15" s="75">
        <f>$D$13</f>
        <v/>
      </c>
      <c r="E15" s="254" t="n">
        <v>0</v>
      </c>
      <c r="F15" s="76" t="n">
        <v>0</v>
      </c>
      <c r="G15" s="76" t="n">
        <v>0</v>
      </c>
      <c r="H15" s="115" t="n">
        <v>0</v>
      </c>
      <c r="I15" s="76" t="n">
        <v>0</v>
      </c>
      <c r="J15" s="255" t="n">
        <v>0</v>
      </c>
    </row>
    <row r="16" ht="12.75" customHeight="1">
      <c r="B16" s="145" t="n"/>
      <c r="C16" s="48" t="n"/>
      <c r="D16" s="48">
        <f>$D$14</f>
        <v/>
      </c>
      <c r="E16" s="316" t="n">
        <v>0</v>
      </c>
      <c r="F16" s="279" t="n">
        <v>0</v>
      </c>
      <c r="G16" s="279" t="n">
        <v>0</v>
      </c>
      <c r="H16" s="329" t="n">
        <v>0</v>
      </c>
      <c r="I16" s="279" t="n">
        <v>0</v>
      </c>
      <c r="J16" s="281" t="n">
        <v>0</v>
      </c>
    </row>
    <row r="17" ht="12.75" customHeight="1">
      <c r="B17" s="146" t="inlineStr">
        <is>
          <t>BE</t>
        </is>
      </c>
      <c r="C17" s="74" t="inlineStr">
        <is>
          <t>Belgien</t>
        </is>
      </c>
      <c r="D17" s="75">
        <f>$D$13</f>
        <v/>
      </c>
      <c r="E17" s="332" t="n">
        <v>0</v>
      </c>
      <c r="F17" s="248" t="n">
        <v>0</v>
      </c>
      <c r="G17" s="248" t="n">
        <v>0</v>
      </c>
      <c r="H17" s="249" t="n"/>
      <c r="I17" s="248" t="n">
        <v>0</v>
      </c>
      <c r="J17" s="249" t="n"/>
    </row>
    <row r="18" ht="12.75" customHeight="1">
      <c r="B18" s="145" t="n"/>
      <c r="C18" s="48" t="n"/>
      <c r="D18" s="48">
        <f>$D$14</f>
        <v/>
      </c>
      <c r="E18" s="120" t="n">
        <v>0</v>
      </c>
      <c r="F18" s="118" t="n">
        <v>0</v>
      </c>
      <c r="G18" s="118" t="n">
        <v>0</v>
      </c>
      <c r="H18" s="119" t="n"/>
      <c r="I18" s="118" t="n">
        <v>0</v>
      </c>
      <c r="J18" s="119" t="n"/>
    </row>
    <row r="19" ht="12.75" customHeight="1">
      <c r="B19" s="146" t="inlineStr">
        <is>
          <t>BG</t>
        </is>
      </c>
      <c r="C19" s="74" t="inlineStr">
        <is>
          <t>Bulgarien</t>
        </is>
      </c>
      <c r="D19" s="75">
        <f>$D$13</f>
        <v/>
      </c>
      <c r="E19" s="114" t="n">
        <v>0</v>
      </c>
      <c r="F19" s="76" t="n">
        <v>0</v>
      </c>
      <c r="G19" s="76" t="n">
        <v>0</v>
      </c>
      <c r="H19" s="77" t="n"/>
      <c r="I19" s="76" t="n">
        <v>0</v>
      </c>
      <c r="J19" s="77" t="n"/>
    </row>
    <row r="20" ht="12.75" customHeight="1">
      <c r="B20" s="145" t="n"/>
      <c r="C20" s="48" t="n"/>
      <c r="D20" s="48">
        <f>$D$14</f>
        <v/>
      </c>
      <c r="E20" s="120" t="n">
        <v>0</v>
      </c>
      <c r="F20" s="118" t="n">
        <v>0</v>
      </c>
      <c r="G20" s="118" t="n">
        <v>0</v>
      </c>
      <c r="H20" s="119" t="n"/>
      <c r="I20" s="118" t="n">
        <v>0</v>
      </c>
      <c r="J20" s="119" t="n"/>
    </row>
    <row r="21" ht="12.75" customHeight="1">
      <c r="B21" s="146" t="inlineStr">
        <is>
          <t>DK</t>
        </is>
      </c>
      <c r="C21" s="74" t="inlineStr">
        <is>
          <t>Dänemark</t>
        </is>
      </c>
      <c r="D21" s="75">
        <f>$D$13</f>
        <v/>
      </c>
      <c r="E21" s="114" t="n">
        <v>0</v>
      </c>
      <c r="F21" s="76" t="n">
        <v>0</v>
      </c>
      <c r="G21" s="76" t="n">
        <v>0</v>
      </c>
      <c r="H21" s="77" t="n"/>
      <c r="I21" s="76" t="n">
        <v>0</v>
      </c>
      <c r="J21" s="77" t="n"/>
    </row>
    <row r="22" ht="12.75" customHeight="1">
      <c r="B22" s="145" t="n"/>
      <c r="C22" s="48" t="n"/>
      <c r="D22" s="48">
        <f>$D$14</f>
        <v/>
      </c>
      <c r="E22" s="120" t="n">
        <v>0</v>
      </c>
      <c r="F22" s="118" t="n">
        <v>0</v>
      </c>
      <c r="G22" s="118" t="n">
        <v>0</v>
      </c>
      <c r="H22" s="119" t="n"/>
      <c r="I22" s="118" t="n">
        <v>0</v>
      </c>
      <c r="J22" s="119" t="n"/>
    </row>
    <row r="23" ht="12.75" customHeight="1">
      <c r="B23" s="146" t="inlineStr">
        <is>
          <t>EE</t>
        </is>
      </c>
      <c r="C23" s="74" t="inlineStr">
        <is>
          <t>Estland</t>
        </is>
      </c>
      <c r="D23" s="75">
        <f>$D$13</f>
        <v/>
      </c>
      <c r="E23" s="114" t="n">
        <v>0</v>
      </c>
      <c r="F23" s="76" t="n">
        <v>0</v>
      </c>
      <c r="G23" s="76" t="n">
        <v>0</v>
      </c>
      <c r="H23" s="77" t="n"/>
      <c r="I23" s="76" t="n">
        <v>0</v>
      </c>
      <c r="J23" s="77" t="n"/>
    </row>
    <row r="24" ht="12.75" customHeight="1">
      <c r="B24" s="145" t="n"/>
      <c r="C24" s="48" t="n"/>
      <c r="D24" s="48">
        <f>$D$14</f>
        <v/>
      </c>
      <c r="E24" s="120" t="n">
        <v>0</v>
      </c>
      <c r="F24" s="118" t="n">
        <v>0</v>
      </c>
      <c r="G24" s="118" t="n">
        <v>0</v>
      </c>
      <c r="H24" s="119" t="n"/>
      <c r="I24" s="118" t="n">
        <v>0</v>
      </c>
      <c r="J24" s="119" t="n"/>
    </row>
    <row r="25" ht="12.75" customHeight="1">
      <c r="B25" s="146" t="inlineStr">
        <is>
          <t>FI</t>
        </is>
      </c>
      <c r="C25" s="74" t="inlineStr">
        <is>
          <t>Finnland</t>
        </is>
      </c>
      <c r="D25" s="75">
        <f>$D$13</f>
        <v/>
      </c>
      <c r="E25" s="114" t="n">
        <v>0</v>
      </c>
      <c r="F25" s="76" t="n">
        <v>0</v>
      </c>
      <c r="G25" s="76" t="n">
        <v>0</v>
      </c>
      <c r="H25" s="77" t="n"/>
      <c r="I25" s="76" t="n">
        <v>0</v>
      </c>
      <c r="J25" s="77" t="n"/>
    </row>
    <row r="26" ht="12.75" customHeight="1">
      <c r="B26" s="145" t="n"/>
      <c r="C26" s="48" t="n"/>
      <c r="D26" s="48">
        <f>$D$14</f>
        <v/>
      </c>
      <c r="E26" s="120" t="n">
        <v>0</v>
      </c>
      <c r="F26" s="118" t="n">
        <v>0</v>
      </c>
      <c r="G26" s="118" t="n">
        <v>0</v>
      </c>
      <c r="H26" s="119" t="n"/>
      <c r="I26" s="118" t="n">
        <v>0</v>
      </c>
      <c r="J26" s="119" t="n"/>
    </row>
    <row r="27" ht="12.75" customHeight="1">
      <c r="B27" s="145" t="inlineStr">
        <is>
          <t>FR</t>
        </is>
      </c>
      <c r="C27" s="74" t="inlineStr">
        <is>
          <t>Frankreich</t>
        </is>
      </c>
      <c r="D27" s="75">
        <f>$D$13</f>
        <v/>
      </c>
      <c r="E27" s="114" t="n">
        <v>0</v>
      </c>
      <c r="F27" s="76" t="n">
        <v>0</v>
      </c>
      <c r="G27" s="76" t="n">
        <v>0</v>
      </c>
      <c r="H27" s="77" t="n"/>
      <c r="I27" s="76" t="n">
        <v>0</v>
      </c>
      <c r="J27" s="77" t="n"/>
    </row>
    <row r="28" ht="12.75" customHeight="1">
      <c r="B28" s="145" t="n"/>
      <c r="C28" s="48" t="n"/>
      <c r="D28" s="48">
        <f>$D$14</f>
        <v/>
      </c>
      <c r="E28" s="120" t="n">
        <v>0</v>
      </c>
      <c r="F28" s="118" t="n">
        <v>0</v>
      </c>
      <c r="G28" s="118" t="n">
        <v>0</v>
      </c>
      <c r="H28" s="119" t="n"/>
      <c r="I28" s="118" t="n">
        <v>0</v>
      </c>
      <c r="J28" s="119" t="n"/>
    </row>
    <row r="29" ht="12.75" customHeight="1">
      <c r="B29" s="145" t="inlineStr">
        <is>
          <t>GR</t>
        </is>
      </c>
      <c r="C29" s="74" t="inlineStr">
        <is>
          <t>Griechenland</t>
        </is>
      </c>
      <c r="D29" s="75">
        <f>$D$13</f>
        <v/>
      </c>
      <c r="E29" s="114" t="n">
        <v>0</v>
      </c>
      <c r="F29" s="76" t="n">
        <v>0</v>
      </c>
      <c r="G29" s="76" t="n">
        <v>0</v>
      </c>
      <c r="H29" s="77" t="n"/>
      <c r="I29" s="76" t="n">
        <v>0</v>
      </c>
      <c r="J29" s="77" t="n"/>
    </row>
    <row r="30" ht="12.75" customHeight="1">
      <c r="B30" s="145" t="n"/>
      <c r="C30" s="48" t="n"/>
      <c r="D30" s="48">
        <f>$D$14</f>
        <v/>
      </c>
      <c r="E30" s="120" t="n">
        <v>0</v>
      </c>
      <c r="F30" s="118" t="n">
        <v>0</v>
      </c>
      <c r="G30" s="118" t="n">
        <v>0</v>
      </c>
      <c r="H30" s="119" t="n"/>
      <c r="I30" s="118" t="n">
        <v>0</v>
      </c>
      <c r="J30" s="119" t="n"/>
    </row>
    <row r="31" ht="12.75" customHeight="1">
      <c r="B31" s="145" t="inlineStr">
        <is>
          <t>GB</t>
        </is>
      </c>
      <c r="C31" s="74" t="inlineStr">
        <is>
          <t>Großbritannien</t>
        </is>
      </c>
      <c r="D31" s="75">
        <f>$D$13</f>
        <v/>
      </c>
      <c r="E31" s="114" t="n">
        <v>0</v>
      </c>
      <c r="F31" s="76" t="n">
        <v>0</v>
      </c>
      <c r="G31" s="76" t="n">
        <v>0</v>
      </c>
      <c r="H31" s="77" t="n"/>
      <c r="I31" s="76" t="n">
        <v>0</v>
      </c>
      <c r="J31" s="77" t="n"/>
    </row>
    <row r="32" ht="12.75" customHeight="1">
      <c r="B32" s="145" t="n"/>
      <c r="C32" s="48" t="n"/>
      <c r="D32" s="48">
        <f>$D$14</f>
        <v/>
      </c>
      <c r="E32" s="120" t="n">
        <v>0</v>
      </c>
      <c r="F32" s="118" t="n">
        <v>0</v>
      </c>
      <c r="G32" s="118" t="n">
        <v>0</v>
      </c>
      <c r="H32" s="119" t="n"/>
      <c r="I32" s="118" t="n">
        <v>0</v>
      </c>
      <c r="J32" s="119" t="n"/>
    </row>
    <row r="33" ht="12.75" customHeight="1">
      <c r="B33" s="145" t="inlineStr">
        <is>
          <t>IE</t>
        </is>
      </c>
      <c r="C33" s="74" t="inlineStr">
        <is>
          <t>Irland</t>
        </is>
      </c>
      <c r="D33" s="75">
        <f>$D$13</f>
        <v/>
      </c>
      <c r="E33" s="114" t="n">
        <v>0</v>
      </c>
      <c r="F33" s="76" t="n">
        <v>0</v>
      </c>
      <c r="G33" s="76" t="n">
        <v>0</v>
      </c>
      <c r="H33" s="77" t="n"/>
      <c r="I33" s="76" t="n">
        <v>0</v>
      </c>
      <c r="J33" s="77" t="n"/>
    </row>
    <row r="34" ht="12.75" customHeight="1">
      <c r="B34" s="145" t="n"/>
      <c r="C34" s="48" t="n"/>
      <c r="D34" s="48">
        <f>$D$14</f>
        <v/>
      </c>
      <c r="E34" s="120" t="n">
        <v>0</v>
      </c>
      <c r="F34" s="118" t="n">
        <v>0</v>
      </c>
      <c r="G34" s="118" t="n">
        <v>0</v>
      </c>
      <c r="H34" s="119" t="n"/>
      <c r="I34" s="118" t="n">
        <v>0</v>
      </c>
      <c r="J34" s="119" t="n"/>
    </row>
    <row r="35" ht="12.75" customHeight="1">
      <c r="B35" s="145" t="inlineStr">
        <is>
          <t>IT</t>
        </is>
      </c>
      <c r="C35" s="74" t="inlineStr">
        <is>
          <t>Italien</t>
        </is>
      </c>
      <c r="D35" s="75">
        <f>$D$13</f>
        <v/>
      </c>
      <c r="E35" s="114" t="n">
        <v>0</v>
      </c>
      <c r="F35" s="76" t="n">
        <v>0</v>
      </c>
      <c r="G35" s="76" t="n">
        <v>0</v>
      </c>
      <c r="H35" s="77" t="n"/>
      <c r="I35" s="76" t="n">
        <v>0</v>
      </c>
      <c r="J35" s="77" t="n"/>
    </row>
    <row r="36" ht="12.75" customHeight="1">
      <c r="B36" s="145" t="n"/>
      <c r="C36" s="48" t="n"/>
      <c r="D36" s="48">
        <f>$D$14</f>
        <v/>
      </c>
      <c r="E36" s="120" t="n">
        <v>0</v>
      </c>
      <c r="F36" s="118" t="n">
        <v>0</v>
      </c>
      <c r="G36" s="118" t="n">
        <v>0</v>
      </c>
      <c r="H36" s="119" t="n"/>
      <c r="I36" s="118" t="n">
        <v>0</v>
      </c>
      <c r="J36" s="119" t="n"/>
    </row>
    <row r="37" ht="12.75" customHeight="1">
      <c r="B37" s="145" t="inlineStr">
        <is>
          <t>HR</t>
        </is>
      </c>
      <c r="C37" s="74" t="inlineStr">
        <is>
          <t>Kroatien</t>
        </is>
      </c>
      <c r="D37" s="75">
        <f>$D$13</f>
        <v/>
      </c>
      <c r="E37" s="114" t="n">
        <v>0</v>
      </c>
      <c r="F37" s="76" t="n">
        <v>0</v>
      </c>
      <c r="G37" s="76" t="n">
        <v>0</v>
      </c>
      <c r="H37" s="77" t="n"/>
      <c r="I37" s="76" t="n">
        <v>0</v>
      </c>
      <c r="J37" s="77" t="n"/>
    </row>
    <row r="38" ht="12.75" customHeight="1">
      <c r="B38" s="145" t="n"/>
      <c r="C38" s="48" t="n"/>
      <c r="D38" s="48">
        <f>$D$14</f>
        <v/>
      </c>
      <c r="E38" s="120" t="n">
        <v>0</v>
      </c>
      <c r="F38" s="118" t="n">
        <v>0</v>
      </c>
      <c r="G38" s="118" t="n">
        <v>0</v>
      </c>
      <c r="H38" s="119" t="n"/>
      <c r="I38" s="118" t="n">
        <v>0</v>
      </c>
      <c r="J38" s="119" t="n"/>
    </row>
    <row r="39" ht="12.75" customHeight="1">
      <c r="B39" s="145" t="inlineStr">
        <is>
          <t>LV</t>
        </is>
      </c>
      <c r="C39" s="74" t="inlineStr">
        <is>
          <t>Lettland</t>
        </is>
      </c>
      <c r="D39" s="75">
        <f>$D$13</f>
        <v/>
      </c>
      <c r="E39" s="114" t="n">
        <v>0</v>
      </c>
      <c r="F39" s="76" t="n">
        <v>0</v>
      </c>
      <c r="G39" s="76" t="n">
        <v>0</v>
      </c>
      <c r="H39" s="77" t="n"/>
      <c r="I39" s="76" t="n">
        <v>0</v>
      </c>
      <c r="J39" s="77" t="n"/>
    </row>
    <row r="40" ht="12.75" customHeight="1">
      <c r="B40" s="145" t="n"/>
      <c r="C40" s="48" t="n"/>
      <c r="D40" s="48">
        <f>$D$14</f>
        <v/>
      </c>
      <c r="E40" s="120" t="n">
        <v>0</v>
      </c>
      <c r="F40" s="118" t="n">
        <v>0</v>
      </c>
      <c r="G40" s="118" t="n">
        <v>0</v>
      </c>
      <c r="H40" s="119" t="n"/>
      <c r="I40" s="118" t="n">
        <v>0</v>
      </c>
      <c r="J40" s="119" t="n"/>
    </row>
    <row r="41" ht="12.75" customHeight="1">
      <c r="B41" s="145" t="inlineStr">
        <is>
          <t>LT</t>
        </is>
      </c>
      <c r="C41" s="74" t="inlineStr">
        <is>
          <t>Litauen</t>
        </is>
      </c>
      <c r="D41" s="75">
        <f>$D$13</f>
        <v/>
      </c>
      <c r="E41" s="114" t="n">
        <v>0</v>
      </c>
      <c r="F41" s="76" t="n">
        <v>0</v>
      </c>
      <c r="G41" s="76" t="n">
        <v>0</v>
      </c>
      <c r="H41" s="77" t="n"/>
      <c r="I41" s="76" t="n">
        <v>0</v>
      </c>
      <c r="J41" s="77" t="n"/>
    </row>
    <row r="42" ht="12.75" customHeight="1">
      <c r="B42" s="145" t="n"/>
      <c r="C42" s="48" t="n"/>
      <c r="D42" s="48">
        <f>$D$14</f>
        <v/>
      </c>
      <c r="E42" s="120" t="n">
        <v>0</v>
      </c>
      <c r="F42" s="118" t="n">
        <v>0</v>
      </c>
      <c r="G42" s="118" t="n">
        <v>0</v>
      </c>
      <c r="H42" s="119" t="n"/>
      <c r="I42" s="118" t="n">
        <v>0</v>
      </c>
      <c r="J42" s="119" t="n"/>
    </row>
    <row r="43" ht="12.75" customHeight="1">
      <c r="B43" s="145" t="inlineStr">
        <is>
          <t>LU</t>
        </is>
      </c>
      <c r="C43" s="74" t="inlineStr">
        <is>
          <t>Luxemburg</t>
        </is>
      </c>
      <c r="D43" s="75">
        <f>$D$13</f>
        <v/>
      </c>
      <c r="E43" s="114" t="n">
        <v>0</v>
      </c>
      <c r="F43" s="76" t="n">
        <v>0</v>
      </c>
      <c r="G43" s="76" t="n">
        <v>0</v>
      </c>
      <c r="H43" s="77" t="n"/>
      <c r="I43" s="76" t="n">
        <v>0</v>
      </c>
      <c r="J43" s="77" t="n"/>
    </row>
    <row r="44" ht="12.75" customHeight="1">
      <c r="B44" s="145" t="n"/>
      <c r="C44" s="48" t="n"/>
      <c r="D44" s="48">
        <f>$D$14</f>
        <v/>
      </c>
      <c r="E44" s="120" t="n">
        <v>0</v>
      </c>
      <c r="F44" s="118" t="n">
        <v>0</v>
      </c>
      <c r="G44" s="118" t="n">
        <v>0</v>
      </c>
      <c r="H44" s="119" t="n"/>
      <c r="I44" s="118" t="n">
        <v>0</v>
      </c>
      <c r="J44" s="119" t="n"/>
    </row>
    <row r="45" ht="12.75" customHeight="1">
      <c r="B45" s="145" t="inlineStr">
        <is>
          <t>MT</t>
        </is>
      </c>
      <c r="C45" s="74" t="inlineStr">
        <is>
          <t>Malta</t>
        </is>
      </c>
      <c r="D45" s="75">
        <f>$D$13</f>
        <v/>
      </c>
      <c r="E45" s="114" t="n">
        <v>0</v>
      </c>
      <c r="F45" s="76" t="n">
        <v>0</v>
      </c>
      <c r="G45" s="76" t="n">
        <v>0</v>
      </c>
      <c r="H45" s="77" t="n"/>
      <c r="I45" s="76" t="n">
        <v>0</v>
      </c>
      <c r="J45" s="77" t="n"/>
    </row>
    <row r="46" ht="12.75" customHeight="1">
      <c r="B46" s="145" t="n"/>
      <c r="C46" s="48" t="n"/>
      <c r="D46" s="48">
        <f>$D$14</f>
        <v/>
      </c>
      <c r="E46" s="120" t="n">
        <v>0</v>
      </c>
      <c r="F46" s="118" t="n">
        <v>0</v>
      </c>
      <c r="G46" s="118" t="n">
        <v>0</v>
      </c>
      <c r="H46" s="119" t="n"/>
      <c r="I46" s="118" t="n">
        <v>0</v>
      </c>
      <c r="J46" s="119" t="n"/>
    </row>
    <row r="47" ht="12.75" customHeight="1">
      <c r="B47" s="145" t="inlineStr">
        <is>
          <t>NL</t>
        </is>
      </c>
      <c r="C47" s="74" t="inlineStr">
        <is>
          <t>Niederlande</t>
        </is>
      </c>
      <c r="D47" s="75">
        <f>$D$13</f>
        <v/>
      </c>
      <c r="E47" s="114" t="n">
        <v>0</v>
      </c>
      <c r="F47" s="76" t="n">
        <v>0</v>
      </c>
      <c r="G47" s="76" t="n">
        <v>0</v>
      </c>
      <c r="H47" s="77" t="n"/>
      <c r="I47" s="76" t="n">
        <v>0</v>
      </c>
      <c r="J47" s="77" t="n"/>
    </row>
    <row r="48" ht="12.75" customHeight="1">
      <c r="B48" s="145" t="n"/>
      <c r="C48" s="48" t="n"/>
      <c r="D48" s="48">
        <f>$D$14</f>
        <v/>
      </c>
      <c r="E48" s="120" t="n">
        <v>0</v>
      </c>
      <c r="F48" s="118" t="n">
        <v>0</v>
      </c>
      <c r="G48" s="118" t="n">
        <v>0</v>
      </c>
      <c r="H48" s="119" t="n"/>
      <c r="I48" s="118" t="n">
        <v>0</v>
      </c>
      <c r="J48" s="119" t="n"/>
    </row>
    <row r="49" ht="12.75" customHeight="1">
      <c r="B49" s="145" t="inlineStr">
        <is>
          <t>AT</t>
        </is>
      </c>
      <c r="C49" s="74" t="inlineStr">
        <is>
          <t>Österreich</t>
        </is>
      </c>
      <c r="D49" s="75">
        <f>$D$13</f>
        <v/>
      </c>
      <c r="E49" s="114" t="n">
        <v>0</v>
      </c>
      <c r="F49" s="76" t="n">
        <v>0</v>
      </c>
      <c r="G49" s="76" t="n">
        <v>0</v>
      </c>
      <c r="H49" s="77" t="n"/>
      <c r="I49" s="76" t="n">
        <v>0</v>
      </c>
      <c r="J49" s="77" t="n"/>
    </row>
    <row r="50" ht="12.75" customHeight="1">
      <c r="B50" s="145" t="n"/>
      <c r="C50" s="48" t="n"/>
      <c r="D50" s="48">
        <f>$D$14</f>
        <v/>
      </c>
      <c r="E50" s="120" t="n">
        <v>0</v>
      </c>
      <c r="F50" s="118" t="n">
        <v>0</v>
      </c>
      <c r="G50" s="118" t="n">
        <v>0</v>
      </c>
      <c r="H50" s="119" t="n"/>
      <c r="I50" s="118" t="n">
        <v>0</v>
      </c>
      <c r="J50" s="119" t="n"/>
    </row>
    <row r="51" ht="12.75" customHeight="1">
      <c r="B51" s="145" t="inlineStr">
        <is>
          <t>PL</t>
        </is>
      </c>
      <c r="C51" s="74" t="inlineStr">
        <is>
          <t>Polen</t>
        </is>
      </c>
      <c r="D51" s="75">
        <f>$D$13</f>
        <v/>
      </c>
      <c r="E51" s="114" t="n">
        <v>0</v>
      </c>
      <c r="F51" s="76" t="n">
        <v>0</v>
      </c>
      <c r="G51" s="76" t="n">
        <v>0</v>
      </c>
      <c r="H51" s="77" t="n"/>
      <c r="I51" s="76" t="n">
        <v>0</v>
      </c>
      <c r="J51" s="77" t="n"/>
    </row>
    <row r="52" ht="12.75" customHeight="1">
      <c r="B52" s="145" t="n"/>
      <c r="C52" s="48" t="n"/>
      <c r="D52" s="48">
        <f>$D$14</f>
        <v/>
      </c>
      <c r="E52" s="120" t="n">
        <v>0</v>
      </c>
      <c r="F52" s="118" t="n">
        <v>0</v>
      </c>
      <c r="G52" s="118" t="n">
        <v>0</v>
      </c>
      <c r="H52" s="119" t="n"/>
      <c r="I52" s="118" t="n">
        <v>0</v>
      </c>
      <c r="J52" s="119" t="n"/>
    </row>
    <row r="53" ht="12.75" customHeight="1">
      <c r="B53" s="145" t="inlineStr">
        <is>
          <t>PT</t>
        </is>
      </c>
      <c r="C53" s="74" t="inlineStr">
        <is>
          <t>Portugal</t>
        </is>
      </c>
      <c r="D53" s="75">
        <f>$D$13</f>
        <v/>
      </c>
      <c r="E53" s="114" t="n">
        <v>0</v>
      </c>
      <c r="F53" s="76" t="n">
        <v>0</v>
      </c>
      <c r="G53" s="76" t="n">
        <v>0</v>
      </c>
      <c r="H53" s="77" t="n"/>
      <c r="I53" s="76" t="n">
        <v>0</v>
      </c>
      <c r="J53" s="77" t="n"/>
    </row>
    <row r="54" ht="12.75" customHeight="1">
      <c r="B54" s="145" t="n"/>
      <c r="C54" s="48" t="n"/>
      <c r="D54" s="48">
        <f>$D$14</f>
        <v/>
      </c>
      <c r="E54" s="120" t="n">
        <v>0</v>
      </c>
      <c r="F54" s="118" t="n">
        <v>0</v>
      </c>
      <c r="G54" s="118" t="n">
        <v>0</v>
      </c>
      <c r="H54" s="119" t="n"/>
      <c r="I54" s="118" t="n">
        <v>0</v>
      </c>
      <c r="J54" s="119" t="n"/>
    </row>
    <row r="55" ht="12.75" customHeight="1">
      <c r="B55" s="145" t="inlineStr">
        <is>
          <t>RO</t>
        </is>
      </c>
      <c r="C55" s="74" t="inlineStr">
        <is>
          <t>Rumänien</t>
        </is>
      </c>
      <c r="D55" s="75">
        <f>$D$13</f>
        <v/>
      </c>
      <c r="E55" s="114" t="n">
        <v>0</v>
      </c>
      <c r="F55" s="76" t="n">
        <v>0</v>
      </c>
      <c r="G55" s="76" t="n">
        <v>0</v>
      </c>
      <c r="H55" s="77" t="n"/>
      <c r="I55" s="76" t="n">
        <v>0</v>
      </c>
      <c r="J55" s="77" t="n"/>
    </row>
    <row r="56" ht="12.75" customHeight="1">
      <c r="B56" s="145" t="n"/>
      <c r="C56" s="48" t="n"/>
      <c r="D56" s="48">
        <f>$D$14</f>
        <v/>
      </c>
      <c r="E56" s="120" t="n">
        <v>0</v>
      </c>
      <c r="F56" s="118" t="n">
        <v>0</v>
      </c>
      <c r="G56" s="118" t="n">
        <v>0</v>
      </c>
      <c r="H56" s="119" t="n"/>
      <c r="I56" s="118" t="n">
        <v>0</v>
      </c>
      <c r="J56" s="119" t="n"/>
    </row>
    <row r="57" ht="12.75" customHeight="1">
      <c r="B57" s="145" t="inlineStr">
        <is>
          <t>SE</t>
        </is>
      </c>
      <c r="C57" s="74" t="inlineStr">
        <is>
          <t>Schweden</t>
        </is>
      </c>
      <c r="D57" s="75">
        <f>$D$13</f>
        <v/>
      </c>
      <c r="E57" s="114" t="n">
        <v>0</v>
      </c>
      <c r="F57" s="76" t="n">
        <v>0</v>
      </c>
      <c r="G57" s="76" t="n">
        <v>0</v>
      </c>
      <c r="H57" s="77" t="n"/>
      <c r="I57" s="76" t="n">
        <v>0</v>
      </c>
      <c r="J57" s="77" t="n"/>
    </row>
    <row r="58" ht="12.75" customHeight="1">
      <c r="B58" s="145" t="n"/>
      <c r="C58" s="48" t="n"/>
      <c r="D58" s="48">
        <f>$D$14</f>
        <v/>
      </c>
      <c r="E58" s="120" t="n">
        <v>0</v>
      </c>
      <c r="F58" s="118" t="n">
        <v>0</v>
      </c>
      <c r="G58" s="118" t="n">
        <v>0</v>
      </c>
      <c r="H58" s="119" t="n"/>
      <c r="I58" s="118" t="n">
        <v>0</v>
      </c>
      <c r="J58" s="119" t="n"/>
    </row>
    <row r="59" ht="12.75" customHeight="1">
      <c r="B59" s="145" t="inlineStr">
        <is>
          <t>SK</t>
        </is>
      </c>
      <c r="C59" s="74" t="inlineStr">
        <is>
          <t>Slowakei</t>
        </is>
      </c>
      <c r="D59" s="75">
        <f>$D$13</f>
        <v/>
      </c>
      <c r="E59" s="114" t="n">
        <v>0</v>
      </c>
      <c r="F59" s="76" t="n">
        <v>0</v>
      </c>
      <c r="G59" s="76" t="n">
        <v>0</v>
      </c>
      <c r="H59" s="77" t="n"/>
      <c r="I59" s="76" t="n">
        <v>0</v>
      </c>
      <c r="J59" s="77" t="n"/>
    </row>
    <row r="60" ht="12.75" customHeight="1">
      <c r="B60" s="145" t="n"/>
      <c r="C60" s="48" t="n"/>
      <c r="D60" s="48">
        <f>$D$14</f>
        <v/>
      </c>
      <c r="E60" s="120" t="n">
        <v>0</v>
      </c>
      <c r="F60" s="118" t="n">
        <v>0</v>
      </c>
      <c r="G60" s="118" t="n">
        <v>0</v>
      </c>
      <c r="H60" s="119" t="n"/>
      <c r="I60" s="118" t="n">
        <v>0</v>
      </c>
      <c r="J60" s="119" t="n"/>
    </row>
    <row r="61" ht="12.75" customHeight="1">
      <c r="B61" s="145" t="inlineStr">
        <is>
          <t>SI</t>
        </is>
      </c>
      <c r="C61" s="74" t="inlineStr">
        <is>
          <t>Slowenien</t>
        </is>
      </c>
      <c r="D61" s="75">
        <f>$D$13</f>
        <v/>
      </c>
      <c r="E61" s="114" t="n">
        <v>0</v>
      </c>
      <c r="F61" s="76" t="n">
        <v>0</v>
      </c>
      <c r="G61" s="76" t="n">
        <v>0</v>
      </c>
      <c r="H61" s="77" t="n"/>
      <c r="I61" s="76" t="n">
        <v>0</v>
      </c>
      <c r="J61" s="77" t="n"/>
    </row>
    <row r="62" ht="12.75" customHeight="1">
      <c r="B62" s="145" t="n"/>
      <c r="C62" s="48" t="n"/>
      <c r="D62" s="48">
        <f>$D$14</f>
        <v/>
      </c>
      <c r="E62" s="120" t="n">
        <v>0</v>
      </c>
      <c r="F62" s="118" t="n">
        <v>0</v>
      </c>
      <c r="G62" s="118" t="n">
        <v>0</v>
      </c>
      <c r="H62" s="119" t="n"/>
      <c r="I62" s="118" t="n">
        <v>0</v>
      </c>
      <c r="J62" s="119" t="n"/>
    </row>
    <row r="63" ht="12.75" customHeight="1">
      <c r="B63" s="145" t="inlineStr">
        <is>
          <t>ES</t>
        </is>
      </c>
      <c r="C63" s="74" t="inlineStr">
        <is>
          <t>Spanien</t>
        </is>
      </c>
      <c r="D63" s="75">
        <f>$D$13</f>
        <v/>
      </c>
      <c r="E63" s="114" t="n">
        <v>0</v>
      </c>
      <c r="F63" s="76" t="n">
        <v>0</v>
      </c>
      <c r="G63" s="76" t="n">
        <v>0</v>
      </c>
      <c r="H63" s="77" t="n"/>
      <c r="I63" s="76" t="n">
        <v>0</v>
      </c>
      <c r="J63" s="77" t="n"/>
    </row>
    <row r="64" ht="12.75" customHeight="1">
      <c r="B64" s="145" t="n"/>
      <c r="C64" s="48" t="n"/>
      <c r="D64" s="48">
        <f>$D$14</f>
        <v/>
      </c>
      <c r="E64" s="120" t="n">
        <v>0</v>
      </c>
      <c r="F64" s="118" t="n">
        <v>0</v>
      </c>
      <c r="G64" s="118" t="n">
        <v>0</v>
      </c>
      <c r="H64" s="119" t="n"/>
      <c r="I64" s="118" t="n">
        <v>0</v>
      </c>
      <c r="J64" s="119" t="n"/>
    </row>
    <row r="65" ht="12.75" customHeight="1">
      <c r="B65" s="145" t="inlineStr">
        <is>
          <t>CZ</t>
        </is>
      </c>
      <c r="C65" s="74" t="inlineStr">
        <is>
          <t>Tschechien</t>
        </is>
      </c>
      <c r="D65" s="75">
        <f>$D$13</f>
        <v/>
      </c>
      <c r="E65" s="114" t="n">
        <v>0</v>
      </c>
      <c r="F65" s="76" t="n">
        <v>0</v>
      </c>
      <c r="G65" s="76" t="n">
        <v>0</v>
      </c>
      <c r="H65" s="77" t="n"/>
      <c r="I65" s="76" t="n">
        <v>0</v>
      </c>
      <c r="J65" s="77" t="n"/>
    </row>
    <row r="66" ht="12.75" customHeight="1">
      <c r="B66" s="145" t="n"/>
      <c r="C66" s="48" t="n"/>
      <c r="D66" s="48">
        <f>$D$14</f>
        <v/>
      </c>
      <c r="E66" s="120" t="n">
        <v>0</v>
      </c>
      <c r="F66" s="118" t="n">
        <v>0</v>
      </c>
      <c r="G66" s="118" t="n">
        <v>0</v>
      </c>
      <c r="H66" s="119" t="n"/>
      <c r="I66" s="118" t="n">
        <v>0</v>
      </c>
      <c r="J66" s="119" t="n"/>
    </row>
    <row r="67" ht="12.75" customHeight="1">
      <c r="B67" s="145" t="inlineStr">
        <is>
          <t>HU</t>
        </is>
      </c>
      <c r="C67" s="74" t="inlineStr">
        <is>
          <t>Ungarn</t>
        </is>
      </c>
      <c r="D67" s="75">
        <f>$D$13</f>
        <v/>
      </c>
      <c r="E67" s="114" t="n">
        <v>0</v>
      </c>
      <c r="F67" s="76" t="n">
        <v>0</v>
      </c>
      <c r="G67" s="76" t="n">
        <v>0</v>
      </c>
      <c r="H67" s="77" t="n"/>
      <c r="I67" s="76" t="n">
        <v>0</v>
      </c>
      <c r="J67" s="77" t="n"/>
    </row>
    <row r="68" ht="12.75" customHeight="1">
      <c r="B68" s="145" t="n"/>
      <c r="C68" s="48" t="n"/>
      <c r="D68" s="48">
        <f>$D$14</f>
        <v/>
      </c>
      <c r="E68" s="120" t="n">
        <v>0</v>
      </c>
      <c r="F68" s="118" t="n">
        <v>0</v>
      </c>
      <c r="G68" s="118" t="n">
        <v>0</v>
      </c>
      <c r="H68" s="119" t="n"/>
      <c r="I68" s="118" t="n">
        <v>0</v>
      </c>
      <c r="J68" s="119" t="n"/>
    </row>
    <row r="69" ht="12.75" customHeight="1">
      <c r="B69" s="145" t="inlineStr">
        <is>
          <t>CY</t>
        </is>
      </c>
      <c r="C69" s="74" t="inlineStr">
        <is>
          <t>Zypern</t>
        </is>
      </c>
      <c r="D69" s="75">
        <f>$D$13</f>
        <v/>
      </c>
      <c r="E69" s="114" t="n">
        <v>0</v>
      </c>
      <c r="F69" s="76" t="n">
        <v>0</v>
      </c>
      <c r="G69" s="76" t="n">
        <v>0</v>
      </c>
      <c r="H69" s="77" t="n"/>
      <c r="I69" s="76" t="n">
        <v>0</v>
      </c>
      <c r="J69" s="77" t="n"/>
    </row>
    <row r="70" ht="12.75" customHeight="1">
      <c r="B70" s="145" t="n"/>
      <c r="C70" s="48" t="n"/>
      <c r="D70" s="48">
        <f>$D$14</f>
        <v/>
      </c>
      <c r="E70" s="120" t="n">
        <v>0</v>
      </c>
      <c r="F70" s="118" t="n">
        <v>0</v>
      </c>
      <c r="G70" s="118" t="n">
        <v>0</v>
      </c>
      <c r="H70" s="119" t="n"/>
      <c r="I70" s="118" t="n">
        <v>0</v>
      </c>
      <c r="J70" s="119" t="n"/>
    </row>
    <row r="71" ht="12.75" customHeight="1">
      <c r="B71" s="145" t="inlineStr">
        <is>
          <t>IS</t>
        </is>
      </c>
      <c r="C71" s="74" t="inlineStr">
        <is>
          <t>Island</t>
        </is>
      </c>
      <c r="D71" s="75">
        <f>$D$13</f>
        <v/>
      </c>
      <c r="E71" s="114" t="n">
        <v>0</v>
      </c>
      <c r="F71" s="76" t="n">
        <v>0</v>
      </c>
      <c r="G71" s="76" t="n">
        <v>0</v>
      </c>
      <c r="H71" s="77" t="n"/>
      <c r="I71" s="76" t="n">
        <v>0</v>
      </c>
      <c r="J71" s="77" t="n"/>
    </row>
    <row r="72" ht="12.75" customHeight="1">
      <c r="B72" s="145" t="n"/>
      <c r="C72" s="48" t="n"/>
      <c r="D72" s="48">
        <f>$D$14</f>
        <v/>
      </c>
      <c r="E72" s="120" t="n">
        <v>0</v>
      </c>
      <c r="F72" s="118" t="n">
        <v>0</v>
      </c>
      <c r="G72" s="118" t="n">
        <v>0</v>
      </c>
      <c r="H72" s="119" t="n"/>
      <c r="I72" s="118" t="n">
        <v>0</v>
      </c>
      <c r="J72" s="119" t="n"/>
    </row>
    <row r="73" ht="12.75" customHeight="1">
      <c r="B73" s="145" t="inlineStr">
        <is>
          <t>LI</t>
        </is>
      </c>
      <c r="C73" s="74" t="inlineStr">
        <is>
          <t>Liechtenstein</t>
        </is>
      </c>
      <c r="D73" s="75">
        <f>$D$13</f>
        <v/>
      </c>
      <c r="E73" s="114" t="n">
        <v>0</v>
      </c>
      <c r="F73" s="76" t="n">
        <v>0</v>
      </c>
      <c r="G73" s="76" t="n">
        <v>0</v>
      </c>
      <c r="H73" s="77" t="n"/>
      <c r="I73" s="76" t="n">
        <v>0</v>
      </c>
      <c r="J73" s="77" t="n"/>
    </row>
    <row r="74" ht="12.75" customHeight="1">
      <c r="B74" s="145" t="n"/>
      <c r="C74" s="48" t="n"/>
      <c r="D74" s="48">
        <f>$D$14</f>
        <v/>
      </c>
      <c r="E74" s="120" t="n">
        <v>0</v>
      </c>
      <c r="F74" s="118" t="n">
        <v>0</v>
      </c>
      <c r="G74" s="118" t="n">
        <v>0</v>
      </c>
      <c r="H74" s="119" t="n"/>
      <c r="I74" s="118" t="n">
        <v>0</v>
      </c>
      <c r="J74" s="119" t="n"/>
    </row>
    <row r="75" ht="12.75" customHeight="1">
      <c r="B75" s="145" t="inlineStr">
        <is>
          <t>NO</t>
        </is>
      </c>
      <c r="C75" s="74" t="inlineStr">
        <is>
          <t>Norwegen</t>
        </is>
      </c>
      <c r="D75" s="75">
        <f>$D$13</f>
        <v/>
      </c>
      <c r="E75" s="114" t="n">
        <v>0</v>
      </c>
      <c r="F75" s="76" t="n">
        <v>0</v>
      </c>
      <c r="G75" s="76" t="n">
        <v>0</v>
      </c>
      <c r="H75" s="77" t="n"/>
      <c r="I75" s="76" t="n">
        <v>0</v>
      </c>
      <c r="J75" s="77" t="n"/>
    </row>
    <row r="76" ht="12.75" customHeight="1">
      <c r="B76" s="145" t="n"/>
      <c r="C76" s="48" t="n"/>
      <c r="D76" s="48">
        <f>$D$14</f>
        <v/>
      </c>
      <c r="E76" s="120" t="n">
        <v>0</v>
      </c>
      <c r="F76" s="118" t="n">
        <v>0</v>
      </c>
      <c r="G76" s="118" t="n">
        <v>0</v>
      </c>
      <c r="H76" s="119" t="n"/>
      <c r="I76" s="118" t="n">
        <v>0</v>
      </c>
      <c r="J76" s="119" t="n"/>
    </row>
    <row r="77" ht="12.75" customHeight="1">
      <c r="B77" s="145" t="inlineStr">
        <is>
          <t>CH</t>
        </is>
      </c>
      <c r="C77" s="74" t="inlineStr">
        <is>
          <t>Schweiz</t>
        </is>
      </c>
      <c r="D77" s="75">
        <f>$D$13</f>
        <v/>
      </c>
      <c r="E77" s="114" t="n">
        <v>0</v>
      </c>
      <c r="F77" s="76" t="n">
        <v>0</v>
      </c>
      <c r="G77" s="76" t="n">
        <v>0</v>
      </c>
      <c r="H77" s="77" t="n"/>
      <c r="I77" s="76" t="n">
        <v>0</v>
      </c>
      <c r="J77" s="77" t="n"/>
    </row>
    <row r="78" ht="12.75" customHeight="1">
      <c r="B78" s="145" t="n"/>
      <c r="C78" s="48" t="n"/>
      <c r="D78" s="48">
        <f>$D$14</f>
        <v/>
      </c>
      <c r="E78" s="120" t="n">
        <v>0</v>
      </c>
      <c r="F78" s="118" t="n">
        <v>0</v>
      </c>
      <c r="G78" s="118" t="n">
        <v>0</v>
      </c>
      <c r="H78" s="119" t="n"/>
      <c r="I78" s="118" t="n">
        <v>0</v>
      </c>
      <c r="J78" s="119" t="n"/>
    </row>
    <row r="79" ht="12.75" customHeight="1">
      <c r="B79" s="145" t="inlineStr">
        <is>
          <t>JP</t>
        </is>
      </c>
      <c r="C79" s="74" t="inlineStr">
        <is>
          <t>Japan</t>
        </is>
      </c>
      <c r="D79" s="75">
        <f>$D$13</f>
        <v/>
      </c>
      <c r="E79" s="114" t="n">
        <v>0</v>
      </c>
      <c r="F79" s="76" t="n">
        <v>0</v>
      </c>
      <c r="G79" s="76" t="n">
        <v>0</v>
      </c>
      <c r="H79" s="77" t="n"/>
      <c r="I79" s="76" t="n">
        <v>0</v>
      </c>
      <c r="J79" s="77" t="n"/>
    </row>
    <row r="80" ht="12.75" customHeight="1">
      <c r="B80" s="145" t="n"/>
      <c r="C80" s="48" t="n"/>
      <c r="D80" s="48">
        <f>$D$14</f>
        <v/>
      </c>
      <c r="E80" s="120" t="n">
        <v>0</v>
      </c>
      <c r="F80" s="118" t="n">
        <v>0</v>
      </c>
      <c r="G80" s="118" t="n">
        <v>0</v>
      </c>
      <c r="H80" s="119" t="n"/>
      <c r="I80" s="118" t="n">
        <v>0</v>
      </c>
      <c r="J80" s="119" t="n"/>
    </row>
    <row r="81" ht="12.75" customHeight="1">
      <c r="B81" s="145" t="inlineStr">
        <is>
          <t>CA</t>
        </is>
      </c>
      <c r="C81" s="74" t="inlineStr">
        <is>
          <t>Kanada</t>
        </is>
      </c>
      <c r="D81" s="75">
        <f>$D$13</f>
        <v/>
      </c>
      <c r="E81" s="114" t="n">
        <v>0</v>
      </c>
      <c r="F81" s="76" t="n">
        <v>0</v>
      </c>
      <c r="G81" s="76" t="n">
        <v>0</v>
      </c>
      <c r="H81" s="77" t="n"/>
      <c r="I81" s="76" t="n">
        <v>0</v>
      </c>
      <c r="J81" s="77" t="n"/>
    </row>
    <row r="82" ht="12.75" customHeight="1">
      <c r="B82" s="145" t="n"/>
      <c r="C82" s="48" t="n"/>
      <c r="D82" s="48">
        <f>$D$14</f>
        <v/>
      </c>
      <c r="E82" s="120" t="n">
        <v>0</v>
      </c>
      <c r="F82" s="118" t="n">
        <v>0</v>
      </c>
      <c r="G82" s="118" t="n">
        <v>0</v>
      </c>
      <c r="H82" s="119" t="n"/>
      <c r="I82" s="118" t="n">
        <v>0</v>
      </c>
      <c r="J82" s="119" t="n"/>
    </row>
    <row r="83" ht="12.75" customHeight="1">
      <c r="B83" s="145" t="inlineStr">
        <is>
          <t>US</t>
        </is>
      </c>
      <c r="C83" s="74" t="inlineStr">
        <is>
          <t>USA</t>
        </is>
      </c>
      <c r="D83" s="75">
        <f>$D$13</f>
        <v/>
      </c>
      <c r="E83" s="114" t="n">
        <v>0</v>
      </c>
      <c r="F83" s="76" t="n">
        <v>0</v>
      </c>
      <c r="G83" s="76" t="n">
        <v>0</v>
      </c>
      <c r="H83" s="77" t="n"/>
      <c r="I83" s="76" t="n">
        <v>0</v>
      </c>
      <c r="J83" s="77" t="n"/>
    </row>
    <row r="84" ht="12.75" customHeight="1">
      <c r="B84" s="145" t="n"/>
      <c r="C84" s="48" t="n"/>
      <c r="D84" s="48">
        <f>$D$14</f>
        <v/>
      </c>
      <c r="E84" s="120" t="n">
        <v>0</v>
      </c>
      <c r="F84" s="118" t="n">
        <v>0</v>
      </c>
      <c r="G84" s="118" t="n">
        <v>0</v>
      </c>
      <c r="H84" s="119" t="n"/>
      <c r="I84" s="118" t="n">
        <v>0</v>
      </c>
      <c r="J84" s="119" t="n"/>
    </row>
    <row r="85" ht="12.75" customHeight="1">
      <c r="B85" s="145" t="inlineStr">
        <is>
          <t>$c</t>
        </is>
      </c>
      <c r="C85" s="74" t="inlineStr">
        <is>
          <t>sonstige OECD-Staaten</t>
        </is>
      </c>
      <c r="D85" s="75">
        <f>$D$13</f>
        <v/>
      </c>
      <c r="E85" s="114" t="n">
        <v>0</v>
      </c>
      <c r="F85" s="76" t="n">
        <v>0</v>
      </c>
      <c r="G85" s="76" t="n">
        <v>0</v>
      </c>
      <c r="H85" s="77" t="n"/>
      <c r="I85" s="76" t="n">
        <v>0</v>
      </c>
      <c r="J85" s="77" t="n"/>
    </row>
    <row r="86" ht="12.75" customHeight="1">
      <c r="B86" s="145" t="n"/>
      <c r="C86" s="48" t="n"/>
      <c r="D86" s="48">
        <f>$D$14</f>
        <v/>
      </c>
      <c r="E86" s="120" t="n">
        <v>0</v>
      </c>
      <c r="F86" s="118" t="n">
        <v>0</v>
      </c>
      <c r="G86" s="118" t="n">
        <v>0</v>
      </c>
      <c r="H86" s="119" t="n"/>
      <c r="I86" s="118" t="n">
        <v>0</v>
      </c>
      <c r="J86" s="119" t="n"/>
    </row>
    <row r="87" ht="12.75" customHeight="1">
      <c r="B87" s="145" t="inlineStr">
        <is>
          <t>$i</t>
        </is>
      </c>
      <c r="C87" s="74" t="inlineStr">
        <is>
          <t>EU-Institutionen</t>
        </is>
      </c>
      <c r="D87" s="75">
        <f>$D$13</f>
        <v/>
      </c>
      <c r="E87" s="114" t="n">
        <v>0</v>
      </c>
      <c r="F87" s="76" t="n">
        <v>0</v>
      </c>
      <c r="G87" s="76" t="n">
        <v>0</v>
      </c>
      <c r="H87" s="77" t="n"/>
      <c r="I87" s="76" t="n">
        <v>0</v>
      </c>
      <c r="J87" s="77" t="n"/>
    </row>
    <row r="88" ht="12.75" customHeight="1">
      <c r="B88" s="145" t="n"/>
      <c r="C88" s="48" t="n"/>
      <c r="D88" s="48">
        <f>$D$14</f>
        <v/>
      </c>
      <c r="E88" s="120" t="n">
        <v>0</v>
      </c>
      <c r="F88" s="118" t="n">
        <v>0</v>
      </c>
      <c r="G88" s="118" t="n">
        <v>0</v>
      </c>
      <c r="H88" s="119" t="n"/>
      <c r="I88" s="118" t="n">
        <v>0</v>
      </c>
      <c r="J88" s="119" t="n"/>
    </row>
    <row r="89" ht="12.75" customHeight="1">
      <c r="B89" s="145" t="inlineStr">
        <is>
          <t>$u</t>
        </is>
      </c>
      <c r="C89" s="74" t="inlineStr">
        <is>
          <t>übrige Staaten/Institutionen</t>
        </is>
      </c>
      <c r="D89" s="75">
        <f>$D$13</f>
        <v/>
      </c>
      <c r="E89" s="114" t="n">
        <v>0</v>
      </c>
      <c r="F89" s="76" t="n">
        <v>0</v>
      </c>
      <c r="G89" s="76" t="n">
        <v>0</v>
      </c>
      <c r="H89" s="77" t="n"/>
      <c r="I89" s="76" t="n">
        <v>0</v>
      </c>
      <c r="J89" s="77" t="n"/>
    </row>
    <row r="90" ht="12.75" customHeight="1">
      <c r="B90" s="147" t="n"/>
      <c r="C90" s="148" t="n"/>
      <c r="D90" s="148">
        <f>$D$14</f>
        <v/>
      </c>
      <c r="E90" s="127" t="n">
        <v>0</v>
      </c>
      <c r="F90" s="125" t="n">
        <v>0</v>
      </c>
      <c r="G90" s="125" t="n">
        <v>0</v>
      </c>
      <c r="H90" s="126" t="n"/>
      <c r="I90" s="125" t="n">
        <v>0</v>
      </c>
      <c r="J90" s="126" t="n"/>
    </row>
    <row r="91" ht="20.1" customHeight="1">
      <c r="C91" s="149">
        <f>IF(INT(AktJahrMonat)&gt;201503,"","Hinweis: Die detaillierten Weiteren Deckungswerte werden erst ab Q2 2014 erfasst; für die vorausgehenden Quartale liegen bislang keine geeigneten Daten vor.")</f>
        <v/>
      </c>
      <c r="D91" s="444" t="n"/>
      <c r="E91" s="444" t="n"/>
      <c r="F91" s="444" t="n"/>
      <c r="G91" s="444" t="n"/>
      <c r="H91" s="444" t="n"/>
      <c r="I91" s="444" t="n"/>
      <c r="J91" s="444" t="n"/>
    </row>
    <row r="92" ht="6" customHeight="1"/>
    <row r="93">
      <c r="C93" s="23" t="n"/>
    </row>
  </sheetData>
  <mergeCells count="5">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xl/worksheets/sheet13.xml><?xml version="1.0" encoding="utf-8"?>
<worksheet xmlns="http://schemas.openxmlformats.org/spreadsheetml/2006/main">
  <sheetPr codeName="Tabelle16">
    <outlinePr summaryBelow="1" summaryRight="1"/>
    <pageSetUpPr fitToPage="1"/>
  </sheetPr>
  <dimension ref="A2:F169"/>
  <sheetViews>
    <sheetView showGridLines="0" showRowColHeaders="0" zoomScaleNormal="100" zoomScaleSheetLayoutView="55"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22" t="inlineStr">
        <is>
          <t>Veröffentlichung gemäß § 28 Abs. 1 S. 1 Nrn. 6, 7, 11, 12, 13, 14, 15 PfandBG und § 28 Abs. 2 S. 1 Nrn. 3, 4 PfandBG</t>
        </is>
      </c>
    </row>
    <row r="4">
      <c r="B4" s="431" t="inlineStr">
        <is>
          <t>Kennzahlen zu umlaufenden Pfandbriefen und dafür verwendeten Deckungswerten</t>
        </is>
      </c>
    </row>
    <row r="5">
      <c r="B5" s="431">
        <f>UebInstitutQuartal</f>
        <v/>
      </c>
    </row>
    <row r="6">
      <c r="B6" s="16" t="n"/>
    </row>
    <row r="7">
      <c r="B7" s="414" t="inlineStr">
        <is>
          <t>Hypothekenpfandbriefe</t>
        </is>
      </c>
      <c r="C7" s="372" t="n"/>
      <c r="D7" s="372" t="n"/>
      <c r="E7" s="372" t="n"/>
    </row>
    <row r="8" ht="13.5" customHeight="1" thickBot="1">
      <c r="B8" s="151" t="n"/>
      <c r="C8" s="152" t="n"/>
      <c r="D8" s="416">
        <f>AktQuartKurz&amp;" "&amp;AktJahr</f>
        <v/>
      </c>
      <c r="E8" s="418">
        <f>AktQuartKurz&amp;" "&amp;(AktJahr-1)</f>
        <v/>
      </c>
    </row>
    <row r="9">
      <c r="B9" s="398" t="inlineStr">
        <is>
          <t>Umlaufende Pfandbriefe</t>
        </is>
      </c>
      <c r="C9" s="196" t="inlineStr">
        <is>
          <t>(Mio. €)</t>
        </is>
      </c>
      <c r="D9" s="211" t="n">
        <v>673</v>
      </c>
      <c r="E9" s="212" t="n">
        <v>603</v>
      </c>
    </row>
    <row r="10" ht="21.75" customFormat="1" customHeight="1" s="156" thickBot="1">
      <c r="B10" s="235" t="inlineStr">
        <is>
          <t>davon Anteil festverzinslicher Pfandbriefe
§ 28 Abs. 1 Nr. 13  (gewichteter Durchschnitt)</t>
        </is>
      </c>
      <c r="C10" s="157" t="inlineStr">
        <is>
          <t>%</t>
        </is>
      </c>
      <c r="D10" s="158" t="n">
        <v>100</v>
      </c>
      <c r="E10" s="199" t="n">
        <v>100</v>
      </c>
    </row>
    <row r="11" ht="13.5" customHeight="1" thickBot="1">
      <c r="B11" s="401" t="n"/>
      <c r="C11" s="372" t="n"/>
      <c r="D11" s="372" t="n"/>
      <c r="E11" s="402" t="n"/>
    </row>
    <row r="12">
      <c r="B12" s="399" t="inlineStr">
        <is>
          <t>Deckungsmasse</t>
        </is>
      </c>
      <c r="C12" s="236" t="inlineStr">
        <is>
          <t>(Mio. €)</t>
        </is>
      </c>
      <c r="D12" s="197" t="n">
        <v>1227.06848122</v>
      </c>
      <c r="E12" s="198" t="n">
        <v>965.180655</v>
      </c>
    </row>
    <row r="13" ht="30" customHeight="1">
      <c r="B13" s="223" t="inlineStr">
        <is>
          <t>davon Gesamtbetrag der Forderungen nach § 12 Abs. 1, die die Grenzen nach § 13 Abs. 1 S. 2, 2. Halbsatz überschreiten
§ 28 Abs. 1 S. 1 Nr. 11</t>
        </is>
      </c>
      <c r="C13" s="160" t="inlineStr">
        <is>
          <t>(Mio. €)</t>
        </is>
      </c>
      <c r="D13" s="161" t="n">
        <v>0</v>
      </c>
      <c r="E13" s="201" t="n">
        <v>0</v>
      </c>
    </row>
    <row r="14" ht="31.5" customHeight="1">
      <c r="B14" s="224" t="inlineStr">
        <is>
          <t>davon Gesamtbetrag der Werte nach § 19 Abs. 1, die die Grenzen nach § 19 Abs. 1 S. 7 überschreiten
§ 28 Abs. 1 S. 1 Nr. 11</t>
        </is>
      </c>
      <c r="C14" s="160" t="inlineStr">
        <is>
          <t>(Mio. €)</t>
        </is>
      </c>
      <c r="D14" s="161" t="n">
        <v>0</v>
      </c>
      <c r="E14" s="201" t="n">
        <v>0</v>
      </c>
    </row>
    <row r="15" ht="31.5" customHeight="1">
      <c r="B15" s="224" t="inlineStr">
        <is>
          <t>Forderungen, die die Grenze nach § 19 Abs. 1 Nr. 2 überschreiten
§ 28 Abs. 1 S. 1 Nr. 12</t>
        </is>
      </c>
      <c r="C15" s="162" t="inlineStr">
        <is>
          <t>(Mio. €)</t>
        </is>
      </c>
      <c r="D15" s="161" t="n">
        <v>0</v>
      </c>
      <c r="E15" s="201" t="n">
        <v>0</v>
      </c>
    </row>
    <row r="16" ht="31.5" customHeight="1">
      <c r="B16" s="224" t="inlineStr">
        <is>
          <t>Forderungen, die die Grenze nach § 19 Abs. 1 Nr. 3 überschreiten
§ 28 Abs. 1 S. 1 Nr. 12</t>
        </is>
      </c>
      <c r="C16" s="162" t="inlineStr">
        <is>
          <t>(Mio. €)</t>
        </is>
      </c>
      <c r="D16" s="161" t="n">
        <v>0</v>
      </c>
      <c r="E16" s="201" t="n">
        <v>0</v>
      </c>
    </row>
    <row r="17" ht="31.5" customHeight="1">
      <c r="B17" s="225" t="inlineStr">
        <is>
          <t>Forderungen, die die Grenze nach § 19 Abs. 1 Nr. 4 überschreiten
§ 28 Abs. 1 S. 1 Nr. 12</t>
        </is>
      </c>
      <c r="C17" s="162" t="inlineStr">
        <is>
          <t>(Mio. €)</t>
        </is>
      </c>
      <c r="D17" s="161" t="n">
        <v>0</v>
      </c>
      <c r="E17" s="201" t="n">
        <v>0</v>
      </c>
    </row>
    <row r="18" ht="21" customFormat="1" customHeight="1" s="156">
      <c r="B18" s="226" t="inlineStr">
        <is>
          <t>davon Anteil festverzinslicher Deckungsmasse
§ 28 Abs. 1 Nr. 13</t>
        </is>
      </c>
      <c r="C18" s="162" t="inlineStr">
        <is>
          <t>%</t>
        </is>
      </c>
      <c r="D18" s="161" t="n">
        <v>97.65729794000001</v>
      </c>
      <c r="E18" s="201" t="n">
        <v>96.56999999999999</v>
      </c>
    </row>
    <row r="19">
      <c r="B19" s="480" t="inlineStr">
        <is>
          <t>Nettobarwert nach § 6 Pfandbrief-Barwertverordnung
je Fremdwährung in Mio. Euro
 § 28 Abs. 1 Nr. 14 (Saldo aus Aktiv-/Passivseite)</t>
        </is>
      </c>
      <c r="C19" s="160" t="inlineStr">
        <is>
          <t>CAD</t>
        </is>
      </c>
      <c r="D19" s="161" t="n">
        <v>0</v>
      </c>
      <c r="E19" s="201" t="n">
        <v>0</v>
      </c>
    </row>
    <row r="20">
      <c r="B20" s="509" t="n"/>
      <c r="C20" s="162" t="inlineStr">
        <is>
          <t>CHF</t>
        </is>
      </c>
      <c r="D20" s="161" t="n">
        <v>0</v>
      </c>
      <c r="E20" s="201" t="n">
        <v>0</v>
      </c>
    </row>
    <row r="21">
      <c r="B21" s="509" t="n"/>
      <c r="C21" s="162" t="inlineStr">
        <is>
          <t>CZK</t>
        </is>
      </c>
      <c r="D21" s="161" t="n">
        <v>0</v>
      </c>
      <c r="E21" s="201" t="n">
        <v>0</v>
      </c>
    </row>
    <row r="22">
      <c r="B22" s="509" t="n"/>
      <c r="C22" s="162" t="inlineStr">
        <is>
          <t>DKK</t>
        </is>
      </c>
      <c r="D22" s="161" t="n">
        <v>0</v>
      </c>
      <c r="E22" s="201" t="n">
        <v>0</v>
      </c>
    </row>
    <row r="23">
      <c r="B23" s="509" t="n"/>
      <c r="C23" s="162" t="inlineStr">
        <is>
          <t>GBP</t>
        </is>
      </c>
      <c r="D23" s="161" t="n">
        <v>0</v>
      </c>
      <c r="E23" s="201" t="n">
        <v>0</v>
      </c>
    </row>
    <row r="24">
      <c r="B24" s="509" t="n"/>
      <c r="C24" s="162" t="inlineStr">
        <is>
          <t>HKD</t>
        </is>
      </c>
      <c r="D24" s="161" t="n">
        <v>0</v>
      </c>
      <c r="E24" s="201" t="n">
        <v>0</v>
      </c>
    </row>
    <row r="25">
      <c r="B25" s="509" t="n"/>
      <c r="C25" s="162" t="inlineStr">
        <is>
          <t>JPY</t>
        </is>
      </c>
      <c r="D25" s="161" t="n">
        <v>0</v>
      </c>
      <c r="E25" s="201" t="n">
        <v>0</v>
      </c>
    </row>
    <row r="26">
      <c r="B26" s="509" t="n"/>
      <c r="C26" s="162" t="inlineStr">
        <is>
          <t>NOK</t>
        </is>
      </c>
      <c r="D26" s="161" t="n">
        <v>0</v>
      </c>
      <c r="E26" s="201" t="n">
        <v>0</v>
      </c>
    </row>
    <row r="27">
      <c r="B27" s="509" t="n"/>
      <c r="C27" s="162" t="inlineStr">
        <is>
          <t>SEK</t>
        </is>
      </c>
      <c r="D27" s="161" t="n">
        <v>0</v>
      </c>
      <c r="E27" s="201" t="n">
        <v>0</v>
      </c>
    </row>
    <row r="28">
      <c r="B28" s="509" t="n"/>
      <c r="C28" s="162" t="inlineStr">
        <is>
          <t>USD</t>
        </is>
      </c>
      <c r="D28" s="161" t="n">
        <v>0</v>
      </c>
      <c r="E28" s="201" t="n">
        <v>0</v>
      </c>
    </row>
    <row r="29">
      <c r="B29" s="227" t="n"/>
      <c r="C29" s="162" t="inlineStr">
        <is>
          <t>AUD</t>
        </is>
      </c>
      <c r="D29" s="161" t="n">
        <v>0</v>
      </c>
      <c r="E29" s="201" t="n">
        <v>0</v>
      </c>
    </row>
    <row r="30" ht="27" customHeight="1">
      <c r="B30" s="228" t="inlineStr">
        <is>
          <t xml:space="preserve">volumengewichteter Durchschnitt des Alters der Forderungen
(verstrichene Laufzeit seit Kreditvergabe - seasoning)
§ 28 Abs. 2 Nr. 4  </t>
        </is>
      </c>
      <c r="C30" s="162" t="inlineStr">
        <is>
          <t>Jahre</t>
        </is>
      </c>
      <c r="D30" s="161" t="n">
        <v>6.05</v>
      </c>
      <c r="E30" s="201" t="n">
        <v>6.28</v>
      </c>
    </row>
    <row r="31" ht="21" customHeight="1">
      <c r="B31" s="163" t="inlineStr">
        <is>
          <t xml:space="preserve">durchschnittlicher gewichteter Beleihungsauslauf
§ 28 Abs. 2 Nr. 3  </t>
        </is>
      </c>
      <c r="C31" s="162" t="inlineStr">
        <is>
          <t>%</t>
        </is>
      </c>
      <c r="D31" s="161" t="n">
        <v>53.66046</v>
      </c>
      <c r="E31" s="201" t="n">
        <v>52.91</v>
      </c>
    </row>
    <row r="32" ht="32.25" customHeight="1" thickBot="1">
      <c r="B32" s="164" t="inlineStr">
        <is>
          <t>durchschnittlicher gewichteter Beleihungsauslauf auf Marktwertbasis
- freiwillige Angabe -  (Durchschnitt)</t>
        </is>
      </c>
      <c r="C32" s="209" t="inlineStr">
        <is>
          <t>%</t>
        </is>
      </c>
      <c r="D32" s="203" t="n">
        <v>0</v>
      </c>
      <c r="E32" s="204" t="n">
        <v>0</v>
      </c>
    </row>
    <row r="33" ht="13.5" customHeight="1" thickBot="1">
      <c r="B33" s="401" t="n"/>
      <c r="C33" s="372" t="n"/>
      <c r="D33" s="372" t="n"/>
      <c r="E33" s="402" t="n"/>
    </row>
    <row r="34">
      <c r="B34" s="399" t="inlineStr">
        <is>
          <t>Kennzahlen zur Liquidität nach § 28 Abs. 1 S. 1 Nr. 6 PfandBG</t>
        </is>
      </c>
      <c r="C34" s="236" t="n"/>
      <c r="D34" s="197" t="n"/>
      <c r="E34" s="198" t="n"/>
    </row>
    <row r="35" ht="31.5" customHeight="1">
      <c r="A35" s="207" t="n"/>
      <c r="B35" s="229" t="inlineStr">
        <is>
          <t>Größte sich innerhalb der nächsten 180 Tage ergebende negative Summe im Sinne des § 4 Abs. 1a S. 3 PfandBG für Pfandbriefe (Liquiditätsbedarf)</t>
        </is>
      </c>
      <c r="C35" s="160" t="inlineStr">
        <is>
          <t>(Mio. €)</t>
        </is>
      </c>
      <c r="D35" s="161" t="n">
        <v>3.93955656</v>
      </c>
      <c r="E35" s="201" t="n">
        <v>0.102977</v>
      </c>
    </row>
    <row r="36">
      <c r="A36" s="207" t="n"/>
      <c r="B36" s="229" t="inlineStr">
        <is>
          <t>Tag, an dem sich die größte negative Summe ergibt</t>
        </is>
      </c>
      <c r="C36" s="160" t="inlineStr">
        <is>
          <t>Tag (1-180)</t>
        </is>
      </c>
      <c r="D36" s="335" t="n">
        <v>83</v>
      </c>
      <c r="E36" s="336" t="n">
        <v>27</v>
      </c>
    </row>
    <row r="37" ht="21.75" customHeight="1" thickBot="1">
      <c r="A37" s="207" t="n">
        <v>1</v>
      </c>
      <c r="B37" s="164" t="inlineStr">
        <is>
          <t>Gesamtbetrag der Deckungswerte, welche die Anforderungen von § 4 Abs. 1a S. 3 PfandBG erfüllen (Liquiditätsdeckung)</t>
        </is>
      </c>
      <c r="C37" s="234" t="inlineStr">
        <is>
          <t>(Mio. €)</t>
        </is>
      </c>
      <c r="D37" s="203" t="n">
        <v>131.66069393</v>
      </c>
      <c r="E37" s="204" t="n">
        <v>67.344904</v>
      </c>
    </row>
    <row r="38" ht="13.5" customHeight="1" thickBot="1">
      <c r="A38" s="207" t="n">
        <v>1</v>
      </c>
      <c r="B38" s="401" t="n"/>
      <c r="C38" s="372" t="n"/>
      <c r="D38" s="372" t="n"/>
      <c r="E38" s="402" t="n"/>
    </row>
    <row r="39">
      <c r="A39" s="207" t="n"/>
      <c r="B39" s="399" t="inlineStr">
        <is>
          <t>Kennzahlen nach § 28 Abs. 1 S. 1 Nr. 7 PfandBG</t>
        </is>
      </c>
      <c r="C39" s="236" t="n"/>
      <c r="D39" s="197" t="n"/>
      <c r="E39" s="198" t="n"/>
      <c r="F39" s="215" t="n"/>
    </row>
    <row r="40" ht="21" customHeight="1">
      <c r="A40" s="207" t="n"/>
      <c r="B40" s="224" t="inlineStr">
        <is>
          <t>Anteil der Derivategeschäfte an den Deckungsmassen gemäß § 19 Abs. 1 S. 1 Nr. 1 (Bonitätsstufe 3)</t>
        </is>
      </c>
      <c r="C40" s="160" t="inlineStr">
        <is>
          <t>%</t>
        </is>
      </c>
      <c r="D40" s="161" t="n">
        <v>0</v>
      </c>
      <c r="E40" s="201" t="n">
        <v>0</v>
      </c>
      <c r="F40" s="215" t="n"/>
    </row>
    <row r="41" ht="21" customHeight="1">
      <c r="A41" s="207" t="n"/>
      <c r="B41" s="224" t="inlineStr">
        <is>
          <t>Anteil der Derivategeschäfte an den Deckungsmassen gemäß § 19 Abs. 1 S. 1 Nr. 2 Buchstabe c (Bonitätsstufe 2)</t>
        </is>
      </c>
      <c r="C41" s="160" t="inlineStr">
        <is>
          <t>%</t>
        </is>
      </c>
      <c r="D41" s="161" t="n">
        <v>0</v>
      </c>
      <c r="E41" s="201" t="n">
        <v>0</v>
      </c>
      <c r="F41" s="215" t="n"/>
    </row>
    <row r="42" ht="21" customHeight="1">
      <c r="A42" s="207" t="n"/>
      <c r="B42" s="224" t="inlineStr">
        <is>
          <t>Anteil der Derivategeschäfte an den Deckungsmassen gemäß § 19 Abs. 1 S. 1 Nr. 3 Buchstabe d (Bonitätsstufe 1)</t>
        </is>
      </c>
      <c r="C42" s="160" t="inlineStr">
        <is>
          <t>%</t>
        </is>
      </c>
      <c r="D42" s="161" t="n">
        <v>0</v>
      </c>
      <c r="E42" s="201" t="n">
        <v>0</v>
      </c>
      <c r="F42" s="215" t="n"/>
    </row>
    <row r="43" ht="31.5" customHeight="1">
      <c r="A43" s="207" t="n"/>
      <c r="B43" s="224" t="inlineStr">
        <is>
          <t>Anteil der Derivategeschäfte an den zu deckenden Verbindlichkeiten gemäß § 19 Abs. 1 S. 1 Nr. 1 (Bonitätsstufe 3)</t>
        </is>
      </c>
      <c r="C43" s="160" t="inlineStr">
        <is>
          <t>%</t>
        </is>
      </c>
      <c r="D43" s="161" t="n">
        <v>0</v>
      </c>
      <c r="E43" s="201" t="n">
        <v>0</v>
      </c>
      <c r="F43" s="215" t="n"/>
    </row>
    <row r="44" ht="31.5" customHeight="1">
      <c r="A44" s="207" t="n"/>
      <c r="B44" s="224" t="inlineStr">
        <is>
          <t>Anteil der Derivategeschäfte an den zu deckenden Verbindlichkeiten gemäß § 19 Abs. 1 S. 1 Nr. 2 Buchstabe c (Bonitätsstufe 2)</t>
        </is>
      </c>
      <c r="C44" s="160" t="inlineStr">
        <is>
          <t>%</t>
        </is>
      </c>
      <c r="D44" s="161" t="n">
        <v>0</v>
      </c>
      <c r="E44" s="201" t="n">
        <v>0</v>
      </c>
      <c r="F44" s="215" t="n"/>
    </row>
    <row r="45" ht="32.25" customHeight="1" thickBot="1">
      <c r="A45" s="207" t="n"/>
      <c r="B45" s="230" t="inlineStr">
        <is>
          <t>Anteil der Derivategeschäfte an den zu deckenden Verbindlichkeiten gemäß § 19 Abs. 1 S. 1 Nr. 3 Buchstabe d (Bonitätsstufe 1)</t>
        </is>
      </c>
      <c r="C45" s="234" t="inlineStr">
        <is>
          <t>%</t>
        </is>
      </c>
      <c r="D45" s="203" t="n">
        <v>0</v>
      </c>
      <c r="E45" s="204" t="n">
        <v>0</v>
      </c>
      <c r="F45" s="215" t="n"/>
    </row>
    <row r="46" ht="13.5" customHeight="1" thickBot="1">
      <c r="A46" s="207" t="n"/>
      <c r="B46" s="401" t="n"/>
      <c r="C46" s="372" t="n"/>
      <c r="D46" s="372" t="n"/>
      <c r="E46" s="402" t="n"/>
      <c r="F46" s="215" t="n"/>
    </row>
    <row r="47">
      <c r="A47" s="207" t="n"/>
      <c r="B47" s="400" t="inlineStr">
        <is>
          <t>Kennzahlen nach § 28 Abs. 1 S. 1 Nr. 15 PfandBG</t>
        </is>
      </c>
      <c r="C47" s="159" t="n"/>
      <c r="D47" s="155" t="n"/>
      <c r="E47" s="200" t="n"/>
    </row>
    <row r="48" ht="32.25" customHeight="1" thickBot="1">
      <c r="A48" s="207" t="n"/>
      <c r="B48" s="230" t="inlineStr">
        <is>
          <t>Anteil der Deckungswerte an der Deckungsmasse, für die oder für deren Schuldner ein Ausfall gemäß Art. 178 Absatz 1 CRR als eingetreten gilt.</t>
        </is>
      </c>
      <c r="C48" s="209" t="inlineStr">
        <is>
          <t>%</t>
        </is>
      </c>
      <c r="D48" s="203" t="n">
        <v>0</v>
      </c>
      <c r="E48" s="204" t="n">
        <v>0</v>
      </c>
    </row>
    <row r="49">
      <c r="A49" s="207" t="n"/>
      <c r="B49" s="208" t="n"/>
      <c r="C49" s="208" t="n"/>
      <c r="D49" s="208" t="n"/>
      <c r="E49" s="208" t="n"/>
    </row>
    <row r="51">
      <c r="B51" s="23" t="n"/>
    </row>
    <row r="169">
      <c r="B169" s="23" t="n"/>
    </row>
  </sheetData>
  <mergeCells count="1">
    <mergeCell ref="B19:B28"/>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rowBreaks count="1" manualBreakCount="1">
    <brk id="33" min="0" max="16383" man="1"/>
  </rowBreaks>
</worksheet>
</file>

<file path=xl/worksheets/sheet14.xml><?xml version="1.0" encoding="utf-8"?>
<worksheet xmlns="http://schemas.openxmlformats.org/spreadsheetml/2006/main">
  <sheetPr codeName="Tabelle17">
    <outlinePr summaryBelow="1" summaryRight="1"/>
    <pageSetUpPr fitToPage="1"/>
  </sheetPr>
  <dimension ref="A2:F46"/>
  <sheetViews>
    <sheetView showGridLines="0" showRowColHeaders="0" zoomScaleNormal="100" zoomScaleSheetLayoutView="55"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22" t="inlineStr">
        <is>
          <t>Veröffentlichung gemäß § 28 Abs. 1 S. 1 Nrn. 6, 7, 11, 12, 13, 14, 15 PfandBG und § 28 Abs. 2 S. 1 Nrn. 3, 4 PfandBG</t>
        </is>
      </c>
    </row>
    <row r="4">
      <c r="B4" s="431" t="inlineStr">
        <is>
          <t>Kennzahlen zu umlaufenden Pfandbriefen und dafür verwendeten Deckungswerten</t>
        </is>
      </c>
    </row>
    <row r="5">
      <c r="B5" s="431">
        <f>UebInstitutQuartal</f>
        <v/>
      </c>
    </row>
    <row r="6">
      <c r="B6" s="16" t="n"/>
    </row>
    <row r="7">
      <c r="A7" s="207" t="n">
        <v>1</v>
      </c>
      <c r="B7" s="414" t="inlineStr">
        <is>
          <t>Öffentliche Pfandbriefe</t>
        </is>
      </c>
      <c r="C7" s="372" t="n"/>
      <c r="D7" s="372" t="n"/>
      <c r="E7" s="372" t="n"/>
    </row>
    <row r="8" ht="13.5" customHeight="1" thickBot="1">
      <c r="A8" s="207" t="n">
        <v>1</v>
      </c>
      <c r="B8" s="151" t="n"/>
      <c r="C8" s="152" t="n"/>
      <c r="D8" s="416">
        <f>AktQuartKurz&amp;" "&amp;AktJahr</f>
        <v/>
      </c>
      <c r="E8" s="418">
        <f>AktQuartKurz&amp;" "&amp;(AktJahr-1)</f>
        <v/>
      </c>
    </row>
    <row r="9">
      <c r="A9" s="207" t="n">
        <v>1</v>
      </c>
      <c r="B9" s="398" t="inlineStr">
        <is>
          <t>Umlaufende Pfandbriefe</t>
        </is>
      </c>
      <c r="C9" s="210" t="inlineStr">
        <is>
          <t>(Mio. €)</t>
        </is>
      </c>
      <c r="D9" s="211" t="n">
        <v>0</v>
      </c>
      <c r="E9" s="212" t="n">
        <v>0</v>
      </c>
    </row>
    <row r="10" ht="21.75" customFormat="1" customHeight="1" s="156" thickBot="1">
      <c r="A10" s="207" t="n">
        <v>1</v>
      </c>
      <c r="B10" s="235" t="inlineStr">
        <is>
          <t>davon Anteil festverzinslicher Pfandbriefe
§ 28 Abs. 1 Nr. 13 (gewichteter Durchschnitt)</t>
        </is>
      </c>
      <c r="C10" s="157" t="inlineStr">
        <is>
          <t>%</t>
        </is>
      </c>
      <c r="D10" s="158" t="n">
        <v>0</v>
      </c>
      <c r="E10" s="199" t="n">
        <v>0</v>
      </c>
    </row>
    <row r="11" ht="13.5" customHeight="1" thickBot="1">
      <c r="A11" s="207" t="n">
        <v>1</v>
      </c>
      <c r="B11" s="401" t="n"/>
      <c r="C11" s="372" t="n"/>
      <c r="D11" s="372" t="n"/>
      <c r="E11" s="402" t="n"/>
    </row>
    <row r="12">
      <c r="A12" s="207" t="n">
        <v>1</v>
      </c>
      <c r="B12" s="399" t="inlineStr">
        <is>
          <t>Deckungsmasse</t>
        </is>
      </c>
      <c r="C12" s="237" t="inlineStr">
        <is>
          <t>(Mio. €)</t>
        </is>
      </c>
      <c r="D12" s="211" t="n">
        <v>0</v>
      </c>
      <c r="E12" s="212" t="n">
        <v>0</v>
      </c>
    </row>
    <row r="13" ht="31.5" customHeight="1">
      <c r="A13" s="207" t="n"/>
      <c r="B13" s="224" t="inlineStr">
        <is>
          <t>davon Gesamtbetrag der Forderungen nach § 20 Abs. 1 und Abs. 2, die die Grenzen nach § 20 Abs. 3 überschreiten
§ 28 Abs. 1 S. 1 Nr. 11</t>
        </is>
      </c>
      <c r="C13" s="160" t="inlineStr">
        <is>
          <t>(Mio. €)</t>
        </is>
      </c>
      <c r="D13" s="161" t="n">
        <v>0</v>
      </c>
      <c r="E13" s="201" t="n">
        <v>0</v>
      </c>
    </row>
    <row r="14" ht="31.5" customHeight="1">
      <c r="A14" s="207" t="n">
        <v>1</v>
      </c>
      <c r="B14" s="224" t="inlineStr">
        <is>
          <t>Forderungen, die die Grenze nach § 20 Abs. 2 Nr. 2 überschreiten
§ 28 Abs. 1 S. 1 Nr. 12</t>
        </is>
      </c>
      <c r="C14" s="160" t="inlineStr">
        <is>
          <t>(Mio. €)</t>
        </is>
      </c>
      <c r="D14" s="166" t="n">
        <v>0</v>
      </c>
      <c r="E14" s="213" t="n">
        <v>0</v>
      </c>
    </row>
    <row r="15" ht="31.5" customHeight="1">
      <c r="A15" s="207" t="n"/>
      <c r="B15" s="224" t="inlineStr">
        <is>
          <t>Forderungen, die die Grenze nach § 20 Abs. 2 Nr. 3 überschreiten
§ 28 Abs. 1 S. 1 Nr. 12</t>
        </is>
      </c>
      <c r="C15" s="160" t="n"/>
      <c r="D15" s="166" t="n">
        <v>0</v>
      </c>
      <c r="E15" s="213" t="n"/>
    </row>
    <row r="16" ht="18" customHeight="1">
      <c r="A16" s="207" t="n"/>
      <c r="B16" s="231" t="inlineStr">
        <is>
          <t xml:space="preserve">davon Anteil festverzinslicher Deckungsmasse
§ 28 Abs. 1 Nr. 13 </t>
        </is>
      </c>
      <c r="C16" s="162" t="inlineStr">
        <is>
          <t>%</t>
        </is>
      </c>
      <c r="D16" s="161" t="n">
        <v>0</v>
      </c>
      <c r="E16" s="201" t="n">
        <v>0</v>
      </c>
    </row>
    <row r="17">
      <c r="A17" s="207" t="n"/>
      <c r="B17" s="510" t="inlineStr">
        <is>
          <t>Nettobarwert nach § 6 Pfandbrief-Barwertverordnung
je Fremdwährung in Mio. Euro
§ 28 Abs. 1 Nr. 14 (Saldo aus Aktiv-/Passivseite)</t>
        </is>
      </c>
      <c r="C17" s="162" t="inlineStr">
        <is>
          <t>CAD</t>
        </is>
      </c>
      <c r="D17" s="161" t="n">
        <v>0</v>
      </c>
      <c r="E17" s="201" t="n">
        <v>0</v>
      </c>
    </row>
    <row r="18" customFormat="1" s="156">
      <c r="A18" s="207" t="n"/>
      <c r="B18" s="509" t="n"/>
      <c r="C18" s="162" t="inlineStr">
        <is>
          <t>CHF</t>
        </is>
      </c>
      <c r="D18" s="161" t="n">
        <v>0</v>
      </c>
      <c r="E18" s="201" t="n">
        <v>0</v>
      </c>
    </row>
    <row r="19">
      <c r="A19" s="207" t="n"/>
      <c r="B19" s="509" t="n"/>
      <c r="C19" s="162" t="inlineStr">
        <is>
          <t>CZK</t>
        </is>
      </c>
      <c r="D19" s="161" t="n">
        <v>0</v>
      </c>
      <c r="E19" s="201" t="n">
        <v>0</v>
      </c>
    </row>
    <row r="20">
      <c r="A20" s="207" t="n"/>
      <c r="B20" s="509" t="n"/>
      <c r="C20" s="162" t="inlineStr">
        <is>
          <t>DKK</t>
        </is>
      </c>
      <c r="D20" s="161" t="n">
        <v>0</v>
      </c>
      <c r="E20" s="201" t="n">
        <v>0</v>
      </c>
    </row>
    <row r="21">
      <c r="A21" s="207" t="n">
        <v>1</v>
      </c>
      <c r="B21" s="509" t="n"/>
      <c r="C21" s="162" t="inlineStr">
        <is>
          <t>GBP</t>
        </is>
      </c>
      <c r="D21" s="161" t="n">
        <v>0</v>
      </c>
      <c r="E21" s="201" t="n">
        <v>0</v>
      </c>
    </row>
    <row r="22">
      <c r="A22" s="207" t="n">
        <v>1</v>
      </c>
      <c r="B22" s="509" t="n"/>
      <c r="C22" s="162" t="inlineStr">
        <is>
          <t>HKD</t>
        </is>
      </c>
      <c r="D22" s="161" t="n">
        <v>0</v>
      </c>
      <c r="E22" s="201" t="n">
        <v>0</v>
      </c>
    </row>
    <row r="23">
      <c r="A23" s="207" t="n">
        <v>1</v>
      </c>
      <c r="B23" s="509" t="n"/>
      <c r="C23" s="162" t="inlineStr">
        <is>
          <t>JPY</t>
        </is>
      </c>
      <c r="D23" s="161" t="n">
        <v>0</v>
      </c>
      <c r="E23" s="201" t="n">
        <v>0</v>
      </c>
    </row>
    <row r="24">
      <c r="B24" s="509" t="n"/>
      <c r="C24" s="162" t="inlineStr">
        <is>
          <t>NOK</t>
        </is>
      </c>
      <c r="D24" s="161" t="n">
        <v>0</v>
      </c>
      <c r="E24" s="201" t="n">
        <v>0</v>
      </c>
    </row>
    <row r="25">
      <c r="B25" s="509" t="n"/>
      <c r="C25" s="162" t="inlineStr">
        <is>
          <t>SEK</t>
        </is>
      </c>
      <c r="D25" s="161" t="n">
        <v>0</v>
      </c>
      <c r="E25" s="201" t="n">
        <v>0</v>
      </c>
    </row>
    <row r="26">
      <c r="B26" s="509" t="n"/>
      <c r="C26" s="162" t="inlineStr">
        <is>
          <t>USD</t>
        </is>
      </c>
      <c r="D26" s="161" t="n">
        <v>0</v>
      </c>
      <c r="E26" s="201" t="n">
        <v>0</v>
      </c>
    </row>
    <row r="27" ht="13.5" customHeight="1" thickBot="1">
      <c r="B27" s="511" t="n"/>
      <c r="C27" s="209" t="inlineStr">
        <is>
          <t>AUD</t>
        </is>
      </c>
      <c r="D27" s="203" t="n">
        <v>0</v>
      </c>
      <c r="E27" s="204" t="n">
        <v>0</v>
      </c>
    </row>
    <row r="28" ht="13.5" customHeight="1" thickBot="1">
      <c r="A28" s="207" t="n"/>
      <c r="B28" s="401" t="n"/>
      <c r="C28" s="372" t="n"/>
      <c r="D28" s="372" t="n"/>
      <c r="E28" s="402" t="n"/>
    </row>
    <row r="29">
      <c r="A29" s="207" t="n"/>
      <c r="B29" s="399" t="inlineStr">
        <is>
          <t>Kennzahlen zur Liquidität nach § 28 Abs. 1 S. 1 Nr. 6 PfandBG</t>
        </is>
      </c>
      <c r="C29" s="236" t="n"/>
      <c r="D29" s="197" t="n"/>
      <c r="E29" s="198" t="n"/>
    </row>
    <row r="30" ht="31.5" customHeight="1">
      <c r="A30" s="207" t="n"/>
      <c r="B30" s="229" t="inlineStr">
        <is>
          <t>Größte sich innerhalb der nächsten 180 Tage ergebende negative Summe im Sinne des § 4 Abs. 1a S. 3 PfandBG für Pfandbriefe (Liquiditätsbedarf)</t>
        </is>
      </c>
      <c r="C30" s="160" t="inlineStr">
        <is>
          <t>(Mio. €)</t>
        </is>
      </c>
      <c r="D30" s="161" t="n">
        <v>0</v>
      </c>
      <c r="E30" s="201" t="n">
        <v>0</v>
      </c>
    </row>
    <row r="31">
      <c r="A31" s="207" t="n"/>
      <c r="B31" s="229" t="inlineStr">
        <is>
          <t>Tag, an dem sich die größte negative Summe ergibt</t>
        </is>
      </c>
      <c r="C31" s="160" t="inlineStr">
        <is>
          <t>Tag (1-180)</t>
        </is>
      </c>
      <c r="D31" s="335" t="n">
        <v>0</v>
      </c>
      <c r="E31" s="336" t="n">
        <v>0</v>
      </c>
    </row>
    <row r="32" ht="21.75" customHeight="1" thickBot="1">
      <c r="A32" s="207" t="n"/>
      <c r="B32" s="164" t="inlineStr">
        <is>
          <t>Gesamtbetrag der Deckungswerte, welche die Anforderungen von § 4 Abs. 1a S. 3 PfandBG erfüllen (Liquiditätsdeckung)</t>
        </is>
      </c>
      <c r="C32" s="234" t="inlineStr">
        <is>
          <t>(Mio. €)</t>
        </is>
      </c>
      <c r="D32" s="203" t="n">
        <v>0</v>
      </c>
      <c r="E32" s="204" t="n">
        <v>0</v>
      </c>
    </row>
    <row r="33" ht="13.5" customHeight="1" thickBot="1">
      <c r="A33" s="207" t="n">
        <v>2</v>
      </c>
      <c r="B33" s="401" t="n"/>
      <c r="C33" s="372" t="n"/>
      <c r="D33" s="372" t="n"/>
      <c r="E33" s="402" t="n"/>
    </row>
    <row r="34">
      <c r="A34" s="207" t="n"/>
      <c r="B34" s="399" t="inlineStr">
        <is>
          <t>Kennzahlen nach § 28 Abs. 1 S. 1 Nr. 7 PfandBG</t>
        </is>
      </c>
      <c r="C34" s="236" t="n"/>
      <c r="D34" s="197" t="n"/>
      <c r="E34" s="198" t="n"/>
    </row>
    <row r="35" ht="21" customHeight="1">
      <c r="A35" s="207" t="n"/>
      <c r="B35" s="229" t="inlineStr">
        <is>
          <t>Anteil der Derivategeschäfte an den Deckungsmassen gemäß § 20 Abs. 2 S. 1 Nr. 1 (Bonitätsstufe 3)</t>
        </is>
      </c>
      <c r="C35" s="160" t="inlineStr">
        <is>
          <t>%</t>
        </is>
      </c>
      <c r="D35" s="161" t="n">
        <v>0</v>
      </c>
      <c r="E35" s="201" t="n">
        <v>0</v>
      </c>
    </row>
    <row r="36" ht="21" customHeight="1">
      <c r="A36" s="207" t="n"/>
      <c r="B36" s="229" t="inlineStr">
        <is>
          <t>Anteil der Derivategeschäfte an den Deckungsmassen gemäß § 20 Abs. 2 S. 1 Nr. 2 (Bonitätsstufe 2)</t>
        </is>
      </c>
      <c r="C36" s="160" t="inlineStr">
        <is>
          <t>%</t>
        </is>
      </c>
      <c r="D36" s="161" t="n">
        <v>0</v>
      </c>
      <c r="E36" s="201" t="n">
        <v>0</v>
      </c>
    </row>
    <row r="37" ht="21" customHeight="1">
      <c r="A37" s="207" t="n"/>
      <c r="B37" s="229" t="inlineStr">
        <is>
          <t>Anteil der Derivategeschäfte an den Deckungsmassen gemäß § 20 Abs. 2 S. 1 Nr. 3 Buchstabe c (Bonitätsstufe 1)</t>
        </is>
      </c>
      <c r="C37" s="160" t="inlineStr">
        <is>
          <t>%</t>
        </is>
      </c>
      <c r="D37" s="161" t="n">
        <v>0</v>
      </c>
      <c r="E37" s="201" t="n">
        <v>0</v>
      </c>
    </row>
    <row r="38" ht="31.5" customHeight="1">
      <c r="A38" s="207" t="n"/>
      <c r="B38" s="229" t="inlineStr">
        <is>
          <t>Anteil der Derivategeschäfte an den zu deckenden Verbindlichkeiten gemäß § 20 Abs. 2 S. 1 Nr. 1 (Bonitätsstufe 3)</t>
        </is>
      </c>
      <c r="C38" s="160" t="inlineStr">
        <is>
          <t>%</t>
        </is>
      </c>
      <c r="D38" s="161" t="n">
        <v>0</v>
      </c>
      <c r="E38" s="201" t="n">
        <v>0</v>
      </c>
    </row>
    <row r="39" ht="31.5" customHeight="1">
      <c r="A39" s="207" t="n"/>
      <c r="B39" s="229" t="inlineStr">
        <is>
          <t>Anteil der Derivategeschäfte an den zu deckenden Verbindlichkeiten gemäß § 20 Abs. 2 S. 1 Nr. 2 (Bonitätsstufe 2)</t>
        </is>
      </c>
      <c r="C39" s="160" t="inlineStr">
        <is>
          <t>%</t>
        </is>
      </c>
      <c r="D39" s="161" t="n">
        <v>0</v>
      </c>
      <c r="E39" s="201" t="n">
        <v>0</v>
      </c>
    </row>
    <row r="40" ht="32.25" customHeight="1" thickBot="1">
      <c r="A40" s="207" t="n"/>
      <c r="B40" s="164" t="inlineStr">
        <is>
          <t>Anteil der Derivategeschäfte an den zu deckenden Verbindlichkeiten gemäß § 20 Abs. 2 S. 1 Nr. 3 Buchstabe c (Bonitätsstufe 1)</t>
        </is>
      </c>
      <c r="C40" s="234" t="inlineStr">
        <is>
          <t>%</t>
        </is>
      </c>
      <c r="D40" s="203" t="n">
        <v>0</v>
      </c>
      <c r="E40" s="204" t="n">
        <v>0</v>
      </c>
    </row>
    <row r="41" ht="13.5" customHeight="1" thickBot="1">
      <c r="A41" s="207" t="n"/>
      <c r="B41" s="401" t="n"/>
      <c r="C41" s="372" t="n"/>
      <c r="D41" s="372" t="n"/>
      <c r="E41" s="402" t="n"/>
    </row>
    <row r="42">
      <c r="A42" s="207" t="n"/>
      <c r="B42" s="399" t="inlineStr">
        <is>
          <t>Kennzahlen nach § 28 Abs. 1 S. 1 Nr. 15 PfandBG</t>
        </is>
      </c>
      <c r="C42" s="236" t="n"/>
      <c r="D42" s="197" t="n"/>
      <c r="E42" s="198" t="n"/>
    </row>
    <row r="43" ht="32.25" customHeight="1" thickBot="1">
      <c r="A43" s="207" t="n"/>
      <c r="B43" s="230" t="inlineStr">
        <is>
          <t>Anteil der Deckungswerte an der Deckungsmasse, für die oder für deren Schuldner ein Ausfall gemäß Art. 178 Absatz 1 CRR als eingetreten gilt.</t>
        </is>
      </c>
      <c r="C43" s="209" t="inlineStr">
        <is>
          <t>%</t>
        </is>
      </c>
      <c r="D43" s="203" t="n">
        <v>0</v>
      </c>
      <c r="E43" s="204" t="n">
        <v>0</v>
      </c>
    </row>
    <row r="44">
      <c r="A44" s="207" t="n"/>
    </row>
    <row r="46">
      <c r="B46" s="23" t="n"/>
    </row>
  </sheetData>
  <mergeCells count="1">
    <mergeCell ref="B17:B27"/>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rowBreaks count="1" manualBreakCount="1">
    <brk id="33" min="0" max="16383" man="1"/>
  </rowBreaks>
</worksheet>
</file>

<file path=xl/worksheets/sheet15.xml><?xml version="1.0" encoding="utf-8"?>
<worksheet xmlns="http://schemas.openxmlformats.org/spreadsheetml/2006/main">
  <sheetPr codeName="Tabelle18">
    <outlinePr summaryBelow="1" summaryRight="1"/>
    <pageSetUpPr fitToPage="1"/>
  </sheetPr>
  <dimension ref="A2:F48"/>
  <sheetViews>
    <sheetView showGridLines="0" showRowColHeaders="0" zoomScaleNormal="100" zoomScaleSheetLayoutView="55"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22" t="inlineStr">
        <is>
          <t>Veröffentlichung gemäß § 28 Abs. 1 S. 1 Nrn. 6, 7, 11, 12, 13, 14, 15 PfandBG und § 28 Abs. 2 S. 1 Nrn. 3, 4 PfandBG</t>
        </is>
      </c>
    </row>
    <row r="4">
      <c r="B4" s="431" t="inlineStr">
        <is>
          <t>Kennzahlen zu umlaufenden Pfandbriefen und dafür verwendeten Deckungswerten</t>
        </is>
      </c>
    </row>
    <row r="5">
      <c r="B5" s="431">
        <f>UebInstitutQuartal</f>
        <v/>
      </c>
    </row>
    <row r="6">
      <c r="B6" s="16" t="n"/>
    </row>
    <row r="7">
      <c r="A7" s="207" t="n">
        <v>2</v>
      </c>
      <c r="B7" s="414" t="inlineStr">
        <is>
          <t>Schiffspfandbriefe</t>
        </is>
      </c>
      <c r="C7" s="372" t="n"/>
      <c r="D7" s="372" t="n"/>
      <c r="E7" s="372" t="n"/>
    </row>
    <row r="8" ht="13.5" customHeight="1" thickBot="1">
      <c r="A8" s="207" t="n">
        <v>2</v>
      </c>
      <c r="B8" s="151" t="n"/>
      <c r="C8" s="152" t="n"/>
      <c r="D8" s="416">
        <f>AktQuartKurz&amp;" "&amp;AktJahr</f>
        <v/>
      </c>
      <c r="E8" s="418">
        <f>AktQuartKurz&amp;" "&amp;(AktJahr-1)</f>
        <v/>
      </c>
    </row>
    <row r="9">
      <c r="A9" s="207" t="n">
        <v>2</v>
      </c>
      <c r="B9" s="398" t="inlineStr">
        <is>
          <t>Umlaufende Pfandbriefe</t>
        </is>
      </c>
      <c r="C9" s="196" t="inlineStr">
        <is>
          <t>(Mio. €)</t>
        </is>
      </c>
      <c r="D9" s="211" t="n">
        <v>0</v>
      </c>
      <c r="E9" s="212" t="n">
        <v>0</v>
      </c>
    </row>
    <row r="10" ht="21.75" customFormat="1" customHeight="1" s="156" thickBot="1">
      <c r="A10" s="207" t="n"/>
      <c r="B10" s="235" t="inlineStr">
        <is>
          <t>davon Anteil festverzinslicher Pfandbriefe
§ 28 Abs. 1 Nr. 13 (gewichteter Durchschnitt)</t>
        </is>
      </c>
      <c r="C10" s="157" t="inlineStr">
        <is>
          <t>%</t>
        </is>
      </c>
      <c r="D10" s="158" t="n">
        <v>0</v>
      </c>
      <c r="E10" s="199" t="n">
        <v>0</v>
      </c>
    </row>
    <row r="11" ht="13.5" customHeight="1" thickBot="1">
      <c r="A11" s="207" t="n">
        <v>2</v>
      </c>
      <c r="B11" s="401" t="n"/>
      <c r="C11" s="372" t="n"/>
      <c r="D11" s="372" t="n"/>
      <c r="E11" s="402" t="n"/>
    </row>
    <row r="12">
      <c r="A12" s="207" t="n">
        <v>2</v>
      </c>
      <c r="B12" s="403" t="inlineStr">
        <is>
          <t>Deckungsmasse</t>
        </is>
      </c>
      <c r="C12" s="237" t="inlineStr">
        <is>
          <t>(Mio. €)</t>
        </is>
      </c>
      <c r="D12" s="211" t="n">
        <v>0</v>
      </c>
      <c r="E12" s="212" t="n">
        <v>0</v>
      </c>
    </row>
    <row r="13" ht="31.5" customHeight="1">
      <c r="A13" s="207" t="n"/>
      <c r="B13" s="224" t="inlineStr">
        <is>
          <t>davon Gesamtbetrag der Schiffshypotheken nach § 21 , die die Grenzen nach § 22 Abs. 5 S. 2 überschreiten
§ 28 Abs. 1 S. 1 Nr. 11</t>
        </is>
      </c>
      <c r="C13" s="160" t="inlineStr">
        <is>
          <t>(Mio. €)</t>
        </is>
      </c>
      <c r="D13" s="161" t="n">
        <v>0</v>
      </c>
      <c r="E13" s="201" t="n">
        <v>0</v>
      </c>
    </row>
    <row r="14" ht="28.5" customHeight="1">
      <c r="A14" s="207" t="n"/>
      <c r="B14" s="223" t="inlineStr">
        <is>
          <t>davon Gesamtbetrag der Werte nach § 26 Abs. 1, die die Grenzen nach § 26 Abs. 1 S. 6 überschreiten
§ 28 Abs. 1 S. 1 Nr. 11</t>
        </is>
      </c>
      <c r="C14" s="160" t="inlineStr">
        <is>
          <t>(Mio. €)</t>
        </is>
      </c>
      <c r="D14" s="161" t="n">
        <v>0</v>
      </c>
      <c r="E14" s="201" t="n">
        <v>0</v>
      </c>
    </row>
    <row r="15" ht="31.5" customHeight="1">
      <c r="A15" s="207" t="n"/>
      <c r="B15" s="224" t="inlineStr">
        <is>
          <t>Forderungen, die die Grenze nach § 26 Abs. 1 Nr. 3 überschreiten
§ 28 Abs. 1 S. 1 Nr. 12</t>
        </is>
      </c>
      <c r="C15" s="160" t="inlineStr">
        <is>
          <t>(Mio. €)</t>
        </is>
      </c>
      <c r="D15" s="161" t="n">
        <v>0</v>
      </c>
      <c r="E15" s="201" t="n">
        <v>0</v>
      </c>
    </row>
    <row r="16" ht="31.5" customHeight="1">
      <c r="A16" s="207" t="n">
        <v>2</v>
      </c>
      <c r="B16" s="224" t="inlineStr">
        <is>
          <t>Forderungen, die die Grenze nach § 26 Abs. 1 Nr. 4 überschreiten     
§ 28 Abs. 1 S. 1 Nr. 12</t>
        </is>
      </c>
      <c r="C16" s="162" t="inlineStr">
        <is>
          <t>(Mio. €)</t>
        </is>
      </c>
      <c r="D16" s="161" t="n">
        <v>0</v>
      </c>
      <c r="E16" s="201" t="n">
        <v>0</v>
      </c>
    </row>
    <row r="17" ht="31.5" customHeight="1">
      <c r="A17" s="207" t="n"/>
      <c r="B17" s="224" t="inlineStr">
        <is>
          <t>Forderungen, die die Grenze nach § 26 Abs. 1 Nr. 5 überschreiten  
§ 28 Abs. 1 S. 1 Nr. 12</t>
        </is>
      </c>
      <c r="C17" s="162" t="inlineStr">
        <is>
          <t>(Mio. €)</t>
        </is>
      </c>
      <c r="D17" s="161" t="n">
        <v>0</v>
      </c>
      <c r="E17" s="201" t="n">
        <v>0</v>
      </c>
    </row>
    <row r="18" ht="21" customFormat="1" customHeight="1" s="156">
      <c r="A18" s="207" t="n"/>
      <c r="B18" s="232" t="inlineStr">
        <is>
          <t>davon Anteil festverzinslicher Deckungsmasse
§ 28 Abs. 1 Nr. 13</t>
        </is>
      </c>
      <c r="C18" s="162" t="inlineStr">
        <is>
          <t>%</t>
        </is>
      </c>
      <c r="D18" s="161" t="n">
        <v>0</v>
      </c>
      <c r="E18" s="201" t="n">
        <v>0</v>
      </c>
    </row>
    <row r="19" ht="13.5" customHeight="1" thickBot="1">
      <c r="A19" s="207" t="n"/>
      <c r="B19" s="485" t="inlineStr">
        <is>
          <t>Nettobarwert nach § 6 Pfandbrief-Barwertverordnung 
je Fremdwährung in Mio. Euro
§ 28 Abs. 1 Nr. 14 (Saldo aus Aktiv-/Passivseite)</t>
        </is>
      </c>
      <c r="C19" s="162" t="inlineStr">
        <is>
          <t>CAD</t>
        </is>
      </c>
      <c r="D19" s="161" t="n">
        <v>0</v>
      </c>
      <c r="E19" s="201" t="n">
        <v>0</v>
      </c>
    </row>
    <row r="20">
      <c r="A20" s="207" t="n"/>
      <c r="B20" s="509" t="n"/>
      <c r="C20" s="162" t="inlineStr">
        <is>
          <t>CHF</t>
        </is>
      </c>
      <c r="D20" s="161" t="n">
        <v>0</v>
      </c>
      <c r="E20" s="201" t="n">
        <v>0</v>
      </c>
    </row>
    <row r="21">
      <c r="A21" s="207" t="n"/>
      <c r="B21" s="509" t="n"/>
      <c r="C21" s="162" t="inlineStr">
        <is>
          <t>CZK</t>
        </is>
      </c>
      <c r="D21" s="161" t="n">
        <v>0</v>
      </c>
      <c r="E21" s="201" t="n">
        <v>0</v>
      </c>
    </row>
    <row r="22">
      <c r="A22" s="207" t="n"/>
      <c r="B22" s="509" t="n"/>
      <c r="C22" s="162" t="inlineStr">
        <is>
          <t>DKK</t>
        </is>
      </c>
      <c r="D22" s="161" t="n">
        <v>0</v>
      </c>
      <c r="E22" s="201" t="n">
        <v>0</v>
      </c>
    </row>
    <row r="23">
      <c r="A23" s="207" t="n"/>
      <c r="B23" s="509" t="n"/>
      <c r="C23" s="162" t="inlineStr">
        <is>
          <t>GBP</t>
        </is>
      </c>
      <c r="D23" s="161" t="n">
        <v>0</v>
      </c>
      <c r="E23" s="201" t="n">
        <v>0</v>
      </c>
    </row>
    <row r="24">
      <c r="A24" s="207" t="n"/>
      <c r="B24" s="509" t="n"/>
      <c r="C24" s="162" t="inlineStr">
        <is>
          <t>HKD</t>
        </is>
      </c>
      <c r="D24" s="161" t="n">
        <v>0</v>
      </c>
      <c r="E24" s="201" t="n">
        <v>0</v>
      </c>
    </row>
    <row r="25">
      <c r="A25" s="207" t="n">
        <v>2</v>
      </c>
      <c r="B25" s="509" t="n"/>
      <c r="C25" s="162" t="inlineStr">
        <is>
          <t>JPY</t>
        </is>
      </c>
      <c r="D25" s="161" t="n">
        <v>0</v>
      </c>
      <c r="E25" s="201" t="n">
        <v>0</v>
      </c>
    </row>
    <row r="26">
      <c r="A26" s="207" t="n"/>
      <c r="B26" s="509" t="n"/>
      <c r="C26" s="162" t="inlineStr">
        <is>
          <t>NOK</t>
        </is>
      </c>
      <c r="D26" s="161" t="n">
        <v>0</v>
      </c>
      <c r="E26" s="201" t="n">
        <v>0</v>
      </c>
    </row>
    <row r="27">
      <c r="A27" s="207" t="n"/>
      <c r="B27" s="509" t="n"/>
      <c r="C27" s="162" t="inlineStr">
        <is>
          <t>SEK</t>
        </is>
      </c>
      <c r="D27" s="161" t="n">
        <v>0</v>
      </c>
      <c r="E27" s="201" t="n">
        <v>0</v>
      </c>
    </row>
    <row r="28">
      <c r="A28" s="207" t="n"/>
      <c r="B28" s="509" t="n"/>
      <c r="C28" s="162" t="inlineStr">
        <is>
          <t>USD</t>
        </is>
      </c>
      <c r="D28" s="161" t="n">
        <v>0</v>
      </c>
      <c r="E28" s="201" t="n">
        <v>0</v>
      </c>
    </row>
    <row r="29" ht="13.5" customHeight="1" thickBot="1">
      <c r="A29" s="207" t="n">
        <v>2</v>
      </c>
      <c r="B29" s="512" t="n"/>
      <c r="C29" s="157" t="inlineStr">
        <is>
          <t>AUD</t>
        </is>
      </c>
      <c r="D29" s="165" t="n">
        <v>0</v>
      </c>
      <c r="E29" s="202" t="n">
        <v>0</v>
      </c>
    </row>
    <row r="30" ht="13.5" customHeight="1" thickBot="1">
      <c r="A30" s="207" t="n"/>
      <c r="B30" s="401" t="n"/>
      <c r="C30" s="372" t="n"/>
      <c r="D30" s="372" t="n"/>
      <c r="E30" s="402" t="n"/>
    </row>
    <row r="31">
      <c r="A31" s="207" t="n"/>
      <c r="B31" s="399" t="inlineStr">
        <is>
          <t>Kennzahlen zur Liquidität nach § 28 Abs. 1 S. 1 Nr. 6 PfandBG</t>
        </is>
      </c>
      <c r="C31" s="236" t="n"/>
      <c r="D31" s="197" t="n"/>
      <c r="E31" s="198" t="n"/>
    </row>
    <row r="32" ht="31.5" customHeight="1">
      <c r="A32" s="207" t="n"/>
      <c r="B32" s="229" t="inlineStr">
        <is>
          <t>Größte sich innerhalb der nächsten 180 Tage ergebende negative Summe im Sinne des § 4 Abs. 1a S. 3 PfandBG für Pfandbriefe (Liquiditätsbedarf)</t>
        </is>
      </c>
      <c r="C32" s="160" t="inlineStr">
        <is>
          <t>(Mio. €)</t>
        </is>
      </c>
      <c r="D32" s="161" t="n">
        <v>0</v>
      </c>
      <c r="E32" s="201" t="n">
        <v>0</v>
      </c>
    </row>
    <row r="33">
      <c r="A33" s="207" t="n"/>
      <c r="B33" s="229" t="inlineStr">
        <is>
          <t>Tag, an dem sich die größte negative Summe ergibt</t>
        </is>
      </c>
      <c r="C33" s="160" t="inlineStr">
        <is>
          <t>Tag (1-180)</t>
        </is>
      </c>
      <c r="D33" s="335" t="n">
        <v>0</v>
      </c>
      <c r="E33" s="336" t="n">
        <v>0</v>
      </c>
    </row>
    <row r="34" ht="21.75" customHeight="1" thickBot="1">
      <c r="A34" s="207" t="n"/>
      <c r="B34" s="164" t="inlineStr">
        <is>
          <t>Gesamtbetrag der Deckungswerte, welche die Anforderungen von § 4 Abs. 1a S. 3 PfandBG erfüllen (Liquiditätsdeckung)</t>
        </is>
      </c>
      <c r="C34" s="234" t="inlineStr">
        <is>
          <t>(Mio. €)</t>
        </is>
      </c>
      <c r="D34" s="203" t="n">
        <v>0</v>
      </c>
      <c r="E34" s="204" t="n">
        <v>0</v>
      </c>
    </row>
    <row r="35" ht="13.5" customHeight="1" thickBot="1">
      <c r="A35" s="207" t="n">
        <v>3</v>
      </c>
      <c r="B35" s="401" t="n"/>
      <c r="C35" s="372" t="n"/>
      <c r="D35" s="372" t="n"/>
      <c r="E35" s="402" t="n"/>
    </row>
    <row r="36">
      <c r="A36" s="207" t="n"/>
      <c r="B36" s="399" t="inlineStr">
        <is>
          <t>Kennzahlen nach § 28 Abs. 1 S. 1 Nr. 7 PfandBG</t>
        </is>
      </c>
      <c r="C36" s="236" t="n"/>
      <c r="D36" s="197" t="n"/>
      <c r="E36" s="198" t="n"/>
    </row>
    <row r="37" ht="21" customHeight="1">
      <c r="A37" s="207" t="n"/>
      <c r="B37" s="229" t="inlineStr">
        <is>
          <t>Anteil der Derivategeschäfte an den Deckungsmassen gemäß § 26 Abs. 1 S. 1 Nr. 2 (Bonitätsstufe 3)</t>
        </is>
      </c>
      <c r="C37" s="160" t="inlineStr">
        <is>
          <t>%</t>
        </is>
      </c>
      <c r="D37" s="161" t="n">
        <v>0</v>
      </c>
      <c r="E37" s="201" t="n">
        <v>0</v>
      </c>
    </row>
    <row r="38" ht="21" customHeight="1">
      <c r="A38" s="207" t="n"/>
      <c r="B38" s="229" t="inlineStr">
        <is>
          <t>Anteil der Derivategeschäfte an den Deckungsmassen § 26 Abs. 1 S. 1 Nr. 3 (Bonitätsstufe 2)</t>
        </is>
      </c>
      <c r="C38" s="160" t="inlineStr">
        <is>
          <t>%</t>
        </is>
      </c>
      <c r="D38" s="161" t="n">
        <v>0</v>
      </c>
      <c r="E38" s="201" t="n">
        <v>0</v>
      </c>
    </row>
    <row r="39" ht="21" customHeight="1">
      <c r="A39" s="207" t="n"/>
      <c r="B39" s="229" t="inlineStr">
        <is>
          <t>Anteil der Derivategeschäfte an den Deckungsmassen § 26 Abs. 1 S. 1 Nr. 4 (Bonitätsstufe 1)</t>
        </is>
      </c>
      <c r="C39" s="160" t="inlineStr">
        <is>
          <t>%</t>
        </is>
      </c>
      <c r="D39" s="161" t="n">
        <v>0</v>
      </c>
      <c r="E39" s="201" t="n">
        <v>0</v>
      </c>
    </row>
    <row r="40" ht="31.5" customHeight="1">
      <c r="A40" s="207" t="n"/>
      <c r="B40" s="229" t="inlineStr">
        <is>
          <t>Anteil der Derivategeschäfte an den zu deckenden Verbindlichkeiten gemäß § 26 Abs. 1 S. 1 Nr. 2 (Bonitätsstufe 3)</t>
        </is>
      </c>
      <c r="C40" s="160" t="inlineStr">
        <is>
          <t>%</t>
        </is>
      </c>
      <c r="D40" s="161" t="n">
        <v>0</v>
      </c>
      <c r="E40" s="201" t="n">
        <v>0</v>
      </c>
    </row>
    <row r="41" ht="21" customHeight="1">
      <c r="A41" s="207" t="n"/>
      <c r="B41" s="229" t="inlineStr">
        <is>
          <t>Anteil der Derivategeschäfte an den zu deckenden Verbindlichkeiten § 26 Abs. 1 S. 1 Nr. 3 (Bonitätsstufe 2)</t>
        </is>
      </c>
      <c r="C41" s="160" t="inlineStr">
        <is>
          <t>%</t>
        </is>
      </c>
      <c r="D41" s="161" t="n">
        <v>0</v>
      </c>
      <c r="E41" s="201" t="n">
        <v>0</v>
      </c>
    </row>
    <row r="42" ht="21.75" customHeight="1" thickBot="1">
      <c r="A42" s="207" t="n"/>
      <c r="B42" s="164" t="inlineStr">
        <is>
          <t>Anteil der Derivategeschäfte an den zu deckenden Verbindlichkeiten § 26 Abs. 1 S. 1 Nr. 4 (Bonitätsstufe 1)</t>
        </is>
      </c>
      <c r="C42" s="234" t="inlineStr">
        <is>
          <t>%</t>
        </is>
      </c>
      <c r="D42" s="203" t="n">
        <v>0</v>
      </c>
      <c r="E42" s="204" t="n">
        <v>0</v>
      </c>
    </row>
    <row r="43" ht="13.5" customHeight="1" thickBot="1">
      <c r="A43" s="207" t="n">
        <v>3</v>
      </c>
      <c r="B43" s="401" t="n"/>
      <c r="C43" s="372" t="n"/>
      <c r="D43" s="372" t="n"/>
      <c r="E43" s="402" t="n"/>
    </row>
    <row r="44">
      <c r="A44" s="207" t="n"/>
      <c r="B44" s="399" t="inlineStr">
        <is>
          <t>Kennzahlen nach § 28 Abs. 1 S. 1 Nr. 15 PfandBG</t>
        </is>
      </c>
      <c r="C44" s="236" t="n"/>
      <c r="D44" s="197" t="n"/>
      <c r="E44" s="198" t="n"/>
    </row>
    <row r="45" ht="32.25" customHeight="1" thickBot="1">
      <c r="A45" s="207" t="n"/>
      <c r="B45" s="230" t="inlineStr">
        <is>
          <t>Anteil der Deckungswerte an der Deckungsmasse, für die oder für deren Schuldner ein Ausfall gemäß Art. 178 Absatz 1 CRR als eingetreten gilt.</t>
        </is>
      </c>
      <c r="C45" s="209" t="inlineStr">
        <is>
          <t>%</t>
        </is>
      </c>
      <c r="D45" s="203" t="inlineStr">
        <is>
          <t>-</t>
        </is>
      </c>
      <c r="E45" s="204" t="n">
        <v>0</v>
      </c>
    </row>
    <row r="46">
      <c r="A46" s="207" t="n"/>
    </row>
    <row r="48">
      <c r="B48" s="23" t="n"/>
    </row>
  </sheetData>
  <mergeCells count="1">
    <mergeCell ref="B19:B29"/>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worksheet>
</file>

<file path=xl/worksheets/sheet16.xml><?xml version="1.0" encoding="utf-8"?>
<worksheet xmlns="http://schemas.openxmlformats.org/spreadsheetml/2006/main">
  <sheetPr codeName="Tabelle20">
    <outlinePr summaryBelow="1" summaryRight="1"/>
    <pageSetUpPr fitToPage="1"/>
  </sheetPr>
  <dimension ref="A2:E48"/>
  <sheetViews>
    <sheetView showGridLines="0" showRowColHeaders="0" zoomScaleNormal="100" zoomScaleSheetLayoutView="55"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22" t="inlineStr">
        <is>
          <t>Veröffentlichung gemäß § 28 Abs. 1 S. 1 Nrn. 6, 7, 11, 12, 13, 14, 15 PfandBG und § 28 Abs. 2 S. 1 Nrn. 3, 4 PfandBG</t>
        </is>
      </c>
    </row>
    <row r="4">
      <c r="B4" s="431" t="inlineStr">
        <is>
          <t>Kennzahlen zu umlaufenden Pfandbriefen und dafür verwendeten Deckungswerten</t>
        </is>
      </c>
    </row>
    <row r="5">
      <c r="B5" s="431">
        <f>UebInstitutQuartal</f>
        <v/>
      </c>
    </row>
    <row r="6">
      <c r="B6" s="16" t="n"/>
    </row>
    <row r="7">
      <c r="A7" s="207" t="n">
        <v>3</v>
      </c>
      <c r="B7" s="414" t="inlineStr">
        <is>
          <t>Flugzeugpfandbriefe</t>
        </is>
      </c>
      <c r="C7" s="372" t="n"/>
      <c r="D7" s="372" t="n"/>
      <c r="E7" s="372" t="n"/>
    </row>
    <row r="8" ht="13.5" customHeight="1" thickBot="1">
      <c r="A8" s="207" t="n">
        <v>3</v>
      </c>
      <c r="B8" s="151" t="n"/>
      <c r="C8" s="152" t="n"/>
      <c r="D8" s="416">
        <f>AktQuartKurz&amp;" "&amp;AktJahr</f>
        <v/>
      </c>
      <c r="E8" s="418">
        <f>AktQuartKurz&amp;" "&amp;(AktJahr-1)</f>
        <v/>
      </c>
    </row>
    <row r="9">
      <c r="A9" s="207" t="n">
        <v>3</v>
      </c>
      <c r="B9" s="398" t="inlineStr">
        <is>
          <t>Umlaufende Pfandbriefe</t>
        </is>
      </c>
      <c r="C9" s="210" t="inlineStr">
        <is>
          <t>(Mio. €)</t>
        </is>
      </c>
      <c r="D9" s="211" t="n">
        <v>0</v>
      </c>
      <c r="E9" s="212" t="n">
        <v>0</v>
      </c>
    </row>
    <row r="10" ht="21.75" customHeight="1" thickBot="1">
      <c r="A10" s="207" t="n">
        <v>3</v>
      </c>
      <c r="B10" s="235" t="inlineStr">
        <is>
          <t>davon Anteil festverzinslicher Pfandbriefe
§ 28 Abs. 1 Nr. 13  (gewichteter Durchschnitt)</t>
        </is>
      </c>
      <c r="C10" s="157" t="inlineStr">
        <is>
          <t>%</t>
        </is>
      </c>
      <c r="D10" s="158" t="n">
        <v>0</v>
      </c>
      <c r="E10" s="199" t="n">
        <v>0</v>
      </c>
    </row>
    <row r="11" ht="13.5" customHeight="1" thickBot="1">
      <c r="A11" s="207" t="n">
        <v>3</v>
      </c>
      <c r="B11" s="401" t="n"/>
      <c r="C11" s="372" t="n"/>
      <c r="D11" s="372" t="n"/>
      <c r="E11" s="402" t="n"/>
    </row>
    <row r="12">
      <c r="A12" s="207" t="n">
        <v>3</v>
      </c>
      <c r="B12" s="399" t="inlineStr">
        <is>
          <t>Deckungsmasse</t>
        </is>
      </c>
      <c r="C12" s="237" t="inlineStr">
        <is>
          <t>(Mio. €)</t>
        </is>
      </c>
      <c r="D12" s="211" t="n">
        <v>0</v>
      </c>
      <c r="E12" s="212" t="n">
        <v>0</v>
      </c>
    </row>
    <row r="13" ht="42" customHeight="1">
      <c r="A13" s="207" t="n"/>
      <c r="B13" s="229" t="inlineStr">
        <is>
          <t>davon Gesamtbetrag der Registerpfandrechte oder ausländische Flugzeughypotheken nach § 26a , die die Grenzen nach § 26b Abs. 4 S. 2 überschreiten
§ 28 Abs. 1 S. 1 Nr. 11</t>
        </is>
      </c>
      <c r="C13" s="162" t="inlineStr">
        <is>
          <t>(Mio. €)</t>
        </is>
      </c>
      <c r="D13" s="161" t="n">
        <v>0</v>
      </c>
      <c r="E13" s="213" t="n">
        <v>0</v>
      </c>
    </row>
    <row r="14" ht="31.5" customHeight="1">
      <c r="A14" s="207" t="n"/>
      <c r="B14" s="224" t="inlineStr">
        <is>
          <t>davon Gesamtbetrag der Werte nach § 26f Abs. 1, die die Grenzen nach § 26f Abs. 1 S. 6 überschreiten
§ 28 Abs. 1 S. 1 Nr. 11</t>
        </is>
      </c>
      <c r="C14" s="160" t="inlineStr">
        <is>
          <t>(Mio. €)</t>
        </is>
      </c>
      <c r="D14" s="161" t="n">
        <v>0</v>
      </c>
      <c r="E14" s="201" t="n">
        <v>0</v>
      </c>
    </row>
    <row r="15" ht="31.5" customHeight="1">
      <c r="A15" s="207" t="n"/>
      <c r="B15" s="224" t="inlineStr">
        <is>
          <t>Forderungen, die die Grenze nach § 26f Abs. 1 Nr. 3 überschreiten
§ 28 Abs. 1 S. 1 Nr. 12</t>
        </is>
      </c>
      <c r="C15" s="160" t="inlineStr">
        <is>
          <t>(Mio. €)</t>
        </is>
      </c>
      <c r="D15" s="161" t="n">
        <v>0</v>
      </c>
      <c r="E15" s="213" t="n">
        <v>0</v>
      </c>
    </row>
    <row r="16" ht="31.5" customHeight="1">
      <c r="A16" s="207" t="n"/>
      <c r="B16" s="224" t="inlineStr">
        <is>
          <t>Forderungen, die die Grenze nach § 26f Abs. 1 Nr. 4 überschreiten
§ 28 Abs. 1 S. 1 Nr. 12</t>
        </is>
      </c>
      <c r="C16" s="162" t="inlineStr">
        <is>
          <t>(Mio. €)</t>
        </is>
      </c>
      <c r="D16" s="161" t="n">
        <v>0</v>
      </c>
      <c r="E16" s="213" t="n">
        <v>0</v>
      </c>
    </row>
    <row r="17" ht="31.5" customHeight="1">
      <c r="A17" s="207" t="n">
        <v>3</v>
      </c>
      <c r="B17" s="224" t="inlineStr">
        <is>
          <t>Forderungen, die die Grenze nach § 26f Abs. 1 Nr. 5 überschreiten
§ 28 Abs. 1 S. 1 Nr. 12</t>
        </is>
      </c>
      <c r="C17" s="162" t="inlineStr">
        <is>
          <t>(Mio. €)</t>
        </is>
      </c>
      <c r="D17" s="161" t="n">
        <v>0</v>
      </c>
      <c r="E17" s="213" t="n">
        <v>0</v>
      </c>
    </row>
    <row r="18" ht="18" customHeight="1">
      <c r="A18" s="207" t="n"/>
      <c r="B18" s="233" t="inlineStr">
        <is>
          <t>davon Anteil festverzinslicher Deckungsmasse
§ 28 Abs. 1 Nr. 13</t>
        </is>
      </c>
      <c r="C18" s="162" t="inlineStr">
        <is>
          <t>%</t>
        </is>
      </c>
      <c r="D18" s="161" t="n">
        <v>0</v>
      </c>
      <c r="E18" s="201" t="n">
        <v>0</v>
      </c>
    </row>
    <row r="19" ht="13.5" customHeight="1" thickBot="1">
      <c r="A19" s="207" t="n"/>
      <c r="B19" s="485" t="inlineStr">
        <is>
          <t>Nettobarwert nach § 6 Pfandbrief-Barwertverordnung
je Fremdwährung in Mio. Euro
§ 28 Abs. 1 Nr. 14 (Saldo aus Aktiv-/Passivseite)</t>
        </is>
      </c>
      <c r="C19" s="162" t="inlineStr">
        <is>
          <t>CAD</t>
        </is>
      </c>
      <c r="D19" s="161" t="n">
        <v>0</v>
      </c>
      <c r="E19" s="201" t="n">
        <v>0</v>
      </c>
    </row>
    <row r="20">
      <c r="A20" s="207" t="n"/>
      <c r="B20" s="509" t="n"/>
      <c r="C20" s="162" t="inlineStr">
        <is>
          <t>CHF</t>
        </is>
      </c>
      <c r="D20" s="161" t="n">
        <v>0</v>
      </c>
      <c r="E20" s="201" t="n">
        <v>0</v>
      </c>
    </row>
    <row r="21">
      <c r="A21" s="207" t="n"/>
      <c r="B21" s="509" t="n"/>
      <c r="C21" s="162" t="inlineStr">
        <is>
          <t>CZK</t>
        </is>
      </c>
      <c r="D21" s="161" t="n">
        <v>0</v>
      </c>
      <c r="E21" s="201" t="n">
        <v>0</v>
      </c>
    </row>
    <row r="22">
      <c r="A22" s="207" t="n"/>
      <c r="B22" s="509" t="n"/>
      <c r="C22" s="162" t="inlineStr">
        <is>
          <t>DKK</t>
        </is>
      </c>
      <c r="D22" s="161" t="n">
        <v>0</v>
      </c>
      <c r="E22" s="201" t="n">
        <v>0</v>
      </c>
    </row>
    <row r="23">
      <c r="A23" s="207" t="n"/>
      <c r="B23" s="509" t="n"/>
      <c r="C23" s="162" t="inlineStr">
        <is>
          <t>GBP</t>
        </is>
      </c>
      <c r="D23" s="161" t="n">
        <v>0</v>
      </c>
      <c r="E23" s="201" t="n">
        <v>0</v>
      </c>
    </row>
    <row r="24">
      <c r="A24" s="207" t="n"/>
      <c r="B24" s="509" t="n"/>
      <c r="C24" s="162" t="inlineStr">
        <is>
          <t>HKD</t>
        </is>
      </c>
      <c r="D24" s="161" t="n">
        <v>0</v>
      </c>
      <c r="E24" s="201" t="n">
        <v>0</v>
      </c>
    </row>
    <row r="25">
      <c r="A25" s="207" t="n">
        <v>3</v>
      </c>
      <c r="B25" s="509" t="n"/>
      <c r="C25" s="162" t="inlineStr">
        <is>
          <t>JPY</t>
        </is>
      </c>
      <c r="D25" s="161" t="n">
        <v>0</v>
      </c>
      <c r="E25" s="201" t="n">
        <v>0</v>
      </c>
    </row>
    <row r="26">
      <c r="A26" s="207" t="n"/>
      <c r="B26" s="509" t="n"/>
      <c r="C26" s="162" t="inlineStr">
        <is>
          <t>NOK</t>
        </is>
      </c>
      <c r="D26" s="161" t="n">
        <v>0</v>
      </c>
      <c r="E26" s="201" t="n">
        <v>0</v>
      </c>
    </row>
    <row r="27">
      <c r="A27" s="207" t="n"/>
      <c r="B27" s="509" t="n"/>
      <c r="C27" s="162" t="inlineStr">
        <is>
          <t>SEK</t>
        </is>
      </c>
      <c r="D27" s="161" t="n">
        <v>0</v>
      </c>
      <c r="E27" s="201" t="n">
        <v>0</v>
      </c>
    </row>
    <row r="28">
      <c r="A28" s="207" t="n"/>
      <c r="B28" s="509" t="n"/>
      <c r="C28" s="162" t="inlineStr">
        <is>
          <t>USD</t>
        </is>
      </c>
      <c r="D28" s="161" t="n">
        <v>0</v>
      </c>
      <c r="E28" s="201" t="n">
        <v>0</v>
      </c>
    </row>
    <row r="29" ht="13.5" customHeight="1" thickBot="1">
      <c r="A29" s="207" t="n">
        <v>3</v>
      </c>
      <c r="B29" s="512" t="n"/>
      <c r="C29" s="209" t="inlineStr">
        <is>
          <t>AUD</t>
        </is>
      </c>
      <c r="D29" s="203" t="n">
        <v>0</v>
      </c>
      <c r="E29" s="204" t="n">
        <v>0</v>
      </c>
    </row>
    <row r="30" ht="13.5" customHeight="1" thickBot="1">
      <c r="B30" s="401" t="n"/>
      <c r="C30" s="372" t="n"/>
      <c r="D30" s="372" t="n"/>
      <c r="E30" s="402" t="n"/>
    </row>
    <row r="31">
      <c r="B31" s="399" t="inlineStr">
        <is>
          <t>Kennzahlen zur Liquidität nach § 28 Abs. 1 S. 1 Nr. 6 PfandBG</t>
        </is>
      </c>
      <c r="C31" s="236" t="n"/>
      <c r="D31" s="197" t="n"/>
      <c r="E31" s="198" t="n"/>
    </row>
    <row r="32" ht="31.5" customHeight="1">
      <c r="B32" s="229" t="inlineStr">
        <is>
          <t>Größte sich innerhalb der nächsten 180 Tage ergebende negative Summe im Sinne des § 4 Abs. 1a S. 3 PfandBG für Pfandbriefe (Liquiditätsbedarf)</t>
        </is>
      </c>
      <c r="C32" s="160" t="inlineStr">
        <is>
          <t>(Mio. €)</t>
        </is>
      </c>
      <c r="D32" s="161" t="n">
        <v>0</v>
      </c>
      <c r="E32" s="201" t="n">
        <v>0</v>
      </c>
    </row>
    <row r="33">
      <c r="B33" s="229" t="inlineStr">
        <is>
          <t>Tag, an dem sich die größte negative Summe ergibt</t>
        </is>
      </c>
      <c r="C33" s="160" t="inlineStr">
        <is>
          <t>Tag (1-180)</t>
        </is>
      </c>
      <c r="D33" s="335" t="n">
        <v>0</v>
      </c>
      <c r="E33" s="336" t="n">
        <v>0</v>
      </c>
    </row>
    <row r="34" ht="21.75" customHeight="1" thickBot="1">
      <c r="B34" s="164" t="inlineStr">
        <is>
          <t>Gesamtbetrag der Deckungswerte, welche die Anforderungen von § 4 Abs. 1a S. 3 PfandBG erfüllen (Liquiditätsdeckung)</t>
        </is>
      </c>
      <c r="C34" s="234" t="inlineStr">
        <is>
          <t>(Mio. €)</t>
        </is>
      </c>
      <c r="D34" s="203" t="n">
        <v>0</v>
      </c>
      <c r="E34" s="204" t="n">
        <v>0</v>
      </c>
    </row>
    <row r="35" ht="13.5" customHeight="1" thickBot="1">
      <c r="B35" s="401" t="n"/>
      <c r="C35" s="372" t="n"/>
      <c r="D35" s="372" t="n"/>
      <c r="E35" s="402" t="n"/>
    </row>
    <row r="36">
      <c r="B36" s="399" t="inlineStr">
        <is>
          <t>Kennzahlen nach § 28 Abs. 1 S. 1 Nr. 7 PfandBG</t>
        </is>
      </c>
      <c r="C36" s="236" t="n"/>
      <c r="D36" s="197" t="n"/>
      <c r="E36" s="198" t="n"/>
    </row>
    <row r="37" ht="21" customHeight="1">
      <c r="B37" s="229" t="inlineStr">
        <is>
          <t>Anteil der Derivategeschäfte an den Deckungsmassen gemäß § 26f Abs. 1 S. 1 Nr. 1 (Bonitätsstufe 3)</t>
        </is>
      </c>
      <c r="C37" s="160" t="inlineStr">
        <is>
          <t>%</t>
        </is>
      </c>
      <c r="D37" s="161" t="n">
        <v>0</v>
      </c>
      <c r="E37" s="201" t="n">
        <v>0</v>
      </c>
    </row>
    <row r="38" ht="21" customHeight="1">
      <c r="B38" s="229" t="inlineStr">
        <is>
          <t>Anteil der Derivategeschäfte an den Deckungsmassen § 26f Abs. 1 S. 1 Nr. 3 (Bonitätsstufe 2)</t>
        </is>
      </c>
      <c r="C38" s="160" t="inlineStr">
        <is>
          <t>%</t>
        </is>
      </c>
      <c r="D38" s="161" t="n">
        <v>0</v>
      </c>
      <c r="E38" s="201" t="n">
        <v>0</v>
      </c>
    </row>
    <row r="39" ht="21" customHeight="1">
      <c r="B39" s="229" t="inlineStr">
        <is>
          <t>Anteil der Derivategeschäfte an den Deckungsmassen § 26f Abs. 1 S. 1 Nr. 4 (Bonitätsstufe 1)</t>
        </is>
      </c>
      <c r="C39" s="160" t="inlineStr">
        <is>
          <t>%</t>
        </is>
      </c>
      <c r="D39" s="161" t="n">
        <v>0</v>
      </c>
      <c r="E39" s="201" t="n">
        <v>0</v>
      </c>
    </row>
    <row r="40" ht="31.5" customHeight="1">
      <c r="B40" s="229" t="inlineStr">
        <is>
          <t>Anteil der Derivategeschäfte an den zu deckenden Verbindlichkeiten gemäß § 26f Abs. 1 S. 1 Nr. 1 (Bonitätsstufe 3)</t>
        </is>
      </c>
      <c r="C40" s="160" t="inlineStr">
        <is>
          <t>%</t>
        </is>
      </c>
      <c r="D40" s="161" t="n">
        <v>0</v>
      </c>
      <c r="E40" s="201" t="n">
        <v>0</v>
      </c>
    </row>
    <row r="41" ht="21" customHeight="1">
      <c r="B41" s="229" t="inlineStr">
        <is>
          <t>Anteil der Derivategeschäfte an den zu deckenden Verbindlichkeiten § 26f Abs. 1 S. 1 Nr. 3 (Bonitätsstufe 2)</t>
        </is>
      </c>
      <c r="C41" s="160" t="inlineStr">
        <is>
          <t>%</t>
        </is>
      </c>
      <c r="D41" s="161" t="n">
        <v>0</v>
      </c>
      <c r="E41" s="201" t="n">
        <v>0</v>
      </c>
    </row>
    <row r="42" ht="21.75" customHeight="1" thickBot="1">
      <c r="B42" s="164" t="inlineStr">
        <is>
          <t>Anteil der Derivategeschäfte an den zu deckenden Verbindlichkeiten § 26f Abs. 1 S. 1 Nr. 4 (Bonitätsstufe 1)</t>
        </is>
      </c>
      <c r="C42" s="234" t="inlineStr">
        <is>
          <t>%</t>
        </is>
      </c>
      <c r="D42" s="203" t="n">
        <v>0</v>
      </c>
      <c r="E42" s="204" t="n">
        <v>0</v>
      </c>
    </row>
    <row r="43" ht="13.5" customHeight="1" thickBot="1">
      <c r="B43" s="401" t="n"/>
      <c r="C43" s="372" t="n"/>
      <c r="D43" s="372" t="n"/>
      <c r="E43" s="402" t="n"/>
    </row>
    <row r="44">
      <c r="B44" s="400" t="inlineStr">
        <is>
          <t>Kennzahlen nach § 28 Abs. 1 S. 1 Nr. 15 PfandBG</t>
        </is>
      </c>
      <c r="C44" s="159" t="n"/>
      <c r="D44" s="155" t="n"/>
      <c r="E44" s="200" t="n"/>
    </row>
    <row r="45" ht="32.25" customHeight="1" thickBot="1">
      <c r="B45" s="230" t="inlineStr">
        <is>
          <t>Anteil der Deckungswerte an der Deckungsmasse, für die oder für deren Schuldner ein Ausfall gemäß Art. 178 Absatz 1 CRR als eingetreten gilt.</t>
        </is>
      </c>
      <c r="C45" s="209" t="inlineStr">
        <is>
          <t>%</t>
        </is>
      </c>
      <c r="D45" s="203" t="n">
        <v>0</v>
      </c>
      <c r="E45" s="204" t="n">
        <v>0</v>
      </c>
    </row>
    <row r="48">
      <c r="B48" s="23" t="n"/>
    </row>
  </sheetData>
  <mergeCells count="1">
    <mergeCell ref="B19:B29"/>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worksheet>
</file>

<file path=xl/worksheets/sheet17.xml><?xml version="1.0" encoding="utf-8"?>
<worksheet xmlns="http://schemas.openxmlformats.org/spreadsheetml/2006/main">
  <sheetPr codeName="Tabelle14">
    <outlinePr summaryBelow="1" summaryRight="1"/>
    <pageSetUpPr fitToPage="1"/>
  </sheetPr>
  <dimension ref="A1:G39"/>
  <sheetViews>
    <sheetView showGridLines="0" showRowColHeaders="0" workbookViewId="0">
      <selection activeCell="D10" sqref="D10"/>
    </sheetView>
  </sheetViews>
  <sheetFormatPr baseColWidth="8" defaultColWidth="9.140625" defaultRowHeight="12.75"/>
  <cols>
    <col width="0.85546875" customWidth="1" style="430" min="1" max="1"/>
    <col width="8.140625" customWidth="1" style="430" min="2" max="2"/>
    <col hidden="1" width="11.5703125" customWidth="1" style="430" min="3" max="3"/>
    <col width="60.7109375" customWidth="1" style="430" min="4" max="5"/>
    <col width="15.7109375" customWidth="1" style="430" min="6" max="7"/>
    <col width="18.85546875" customWidth="1" style="430" min="8" max="8"/>
    <col width="11.42578125" customWidth="1" style="430" min="9" max="257"/>
    <col width="11.42578125" customWidth="1" min="258" max="1025"/>
  </cols>
  <sheetData>
    <row r="1" ht="5.1" customHeight="1"/>
    <row r="2" ht="12.75" customHeight="1">
      <c r="B2" s="30" t="inlineStr">
        <is>
          <t>Veröffentlichung gemäß § 28 Abs. 1 S. 1 Nr. 2 PfandBG</t>
        </is>
      </c>
      <c r="C2" s="30" t="n"/>
      <c r="D2" s="30" t="n"/>
      <c r="E2" s="30" t="n"/>
      <c r="F2" s="30" t="n"/>
      <c r="G2" s="30" t="n"/>
    </row>
    <row r="3" ht="18" customHeight="1"/>
    <row r="4" ht="12.75" customHeight="1">
      <c r="B4" s="431" t="inlineStr">
        <is>
          <t>Liste internationaler Wertpapierkennnummern der Internationalen Organisation für Normung (ISIN) nach Pfandbriefgattung</t>
        </is>
      </c>
    </row>
    <row r="5" ht="12.75" customHeight="1">
      <c r="B5" s="431">
        <f>UebInstitutQuartal</f>
        <v/>
      </c>
      <c r="E5" s="371" t="n"/>
      <c r="F5" s="371" t="n"/>
      <c r="G5" s="371" t="n"/>
    </row>
    <row r="6" ht="12.75" customHeight="1"/>
    <row r="8">
      <c r="B8" s="414" t="inlineStr">
        <is>
          <t>Hypothekenpfandbriefe</t>
        </is>
      </c>
      <c r="C8" s="372" t="n"/>
      <c r="D8" s="372" t="n"/>
      <c r="E8" s="372" t="n"/>
    </row>
    <row r="9" ht="13.5" customHeight="1" thickBot="1">
      <c r="B9" s="151" t="n"/>
      <c r="C9" s="152" t="n"/>
      <c r="D9" s="416">
        <f>AktQuartKurz&amp;" "&amp;AktJahr</f>
        <v/>
      </c>
      <c r="E9" s="418">
        <f>AktQuartKurz&amp;" "&amp;(AktJahr-1)</f>
        <v/>
      </c>
    </row>
    <row r="10" ht="13.5" customHeight="1" thickBot="1">
      <c r="B10" s="218" t="inlineStr">
        <is>
          <t>ISIN</t>
        </is>
      </c>
      <c r="C10" s="195" t="inlineStr">
        <is>
          <t>(Mio. €)</t>
        </is>
      </c>
      <c r="D10" s="417" t="n">
        <v>0</v>
      </c>
      <c r="E10" s="513" t="n">
        <v>0</v>
      </c>
    </row>
    <row r="11" ht="13.5" customHeight="1" thickBot="1">
      <c r="B11" s="218" t="inlineStr">
        <is>
          <t>ISIN</t>
        </is>
      </c>
      <c r="C11" s="195" t="inlineStr">
        <is>
          <t>(Mio. €)</t>
        </is>
      </c>
      <c r="D11" s="364" t="n">
        <v>0</v>
      </c>
      <c r="E11" s="365" t="n">
        <v>0</v>
      </c>
    </row>
    <row r="12" ht="13.5" customHeight="1" thickBot="1">
      <c r="B12" s="218" t="inlineStr">
        <is>
          <t>ISIN</t>
        </is>
      </c>
      <c r="C12" s="195" t="inlineStr">
        <is>
          <t>(Mio. €)</t>
        </is>
      </c>
      <c r="D12" s="364" t="n">
        <v>0</v>
      </c>
      <c r="E12" s="365" t="n">
        <v>0</v>
      </c>
    </row>
    <row r="13" ht="13.5" customHeight="1" thickBot="1">
      <c r="B13" s="218" t="inlineStr">
        <is>
          <t>ISIN</t>
        </is>
      </c>
      <c r="C13" s="195" t="inlineStr">
        <is>
          <t>(Mio. €)</t>
        </is>
      </c>
      <c r="D13" s="364" t="n">
        <v>0</v>
      </c>
      <c r="E13" s="365" t="n">
        <v>0</v>
      </c>
    </row>
    <row r="14" ht="13.5" customHeight="1" thickBot="1">
      <c r="B14" s="218" t="inlineStr">
        <is>
          <t>ISIN</t>
        </is>
      </c>
      <c r="C14" s="195" t="inlineStr">
        <is>
          <t>(Mio. €)</t>
        </is>
      </c>
      <c r="D14" s="364" t="n">
        <v>0</v>
      </c>
      <c r="E14" s="365" t="n">
        <v>0</v>
      </c>
    </row>
    <row r="15" ht="13.5" customHeight="1" thickBot="1">
      <c r="B15" s="218" t="inlineStr">
        <is>
          <t>ISIN</t>
        </is>
      </c>
      <c r="C15" s="195" t="inlineStr">
        <is>
          <t>(Mio. €)</t>
        </is>
      </c>
      <c r="D15" s="364" t="n">
        <v>0</v>
      </c>
      <c r="E15" s="365" t="n">
        <v>0</v>
      </c>
    </row>
    <row r="16" ht="13.5" customHeight="1" thickBot="1">
      <c r="B16" s="218" t="inlineStr">
        <is>
          <t>ISIN</t>
        </is>
      </c>
      <c r="C16" s="195" t="inlineStr">
        <is>
          <t>(Mio. €)</t>
        </is>
      </c>
      <c r="D16" s="364" t="n">
        <v>0</v>
      </c>
      <c r="E16" s="365" t="n">
        <v>0</v>
      </c>
    </row>
    <row r="17" ht="13.5" customHeight="1" thickBot="1">
      <c r="B17" s="218" t="inlineStr">
        <is>
          <t>ISIN</t>
        </is>
      </c>
      <c r="C17" s="195" t="inlineStr">
        <is>
          <t>(Mio. €)</t>
        </is>
      </c>
      <c r="D17" s="364" t="n">
        <v>0</v>
      </c>
      <c r="E17" s="365" t="n">
        <v>0</v>
      </c>
    </row>
    <row r="20">
      <c r="B20" s="414" t="inlineStr">
        <is>
          <t>Öffentliche Pfandbriefe</t>
        </is>
      </c>
      <c r="C20" s="21" t="n"/>
      <c r="D20" s="372" t="n"/>
      <c r="E20" s="372" t="n"/>
    </row>
    <row r="21" ht="13.5" customHeight="1" thickBot="1">
      <c r="B21" s="151" t="n"/>
      <c r="C21" s="152" t="n"/>
      <c r="D21" s="416">
        <f>AktQuartKurz&amp;" "&amp;AktJahr</f>
        <v/>
      </c>
      <c r="E21" s="418">
        <f>AktQuartKurz&amp;" "&amp;(AktJahr-1)</f>
        <v/>
      </c>
    </row>
    <row r="22" ht="13.5" customHeight="1" thickBot="1">
      <c r="B22" s="218" t="inlineStr">
        <is>
          <t>ISIN</t>
        </is>
      </c>
      <c r="C22" s="195" t="inlineStr">
        <is>
          <t>(Mio. €)</t>
        </is>
      </c>
      <c r="D22" s="364" t="n">
        <v>0</v>
      </c>
      <c r="E22" s="365" t="n">
        <v>0</v>
      </c>
    </row>
    <row r="23" ht="13.5" customHeight="1" thickBot="1">
      <c r="B23" s="218" t="inlineStr">
        <is>
          <t>ISIN</t>
        </is>
      </c>
      <c r="C23" s="195" t="inlineStr">
        <is>
          <t>(Mio. €)</t>
        </is>
      </c>
      <c r="D23" s="364" t="n">
        <v>0</v>
      </c>
      <c r="E23" s="365" t="n">
        <v>0</v>
      </c>
    </row>
    <row r="24" ht="13.5" customHeight="1" thickBot="1">
      <c r="B24" s="218" t="inlineStr">
        <is>
          <t>ISIN</t>
        </is>
      </c>
      <c r="C24" s="195" t="inlineStr">
        <is>
          <t>(Mio. €)</t>
        </is>
      </c>
      <c r="D24" s="364" t="n">
        <v>0</v>
      </c>
      <c r="E24" s="365" t="n">
        <v>0</v>
      </c>
    </row>
    <row r="25" ht="13.5" customHeight="1" thickBot="1">
      <c r="B25" s="218" t="inlineStr">
        <is>
          <t>ISIN</t>
        </is>
      </c>
      <c r="C25" s="195" t="inlineStr">
        <is>
          <t>(Mio. €)</t>
        </is>
      </c>
      <c r="D25" s="364" t="n">
        <v>0</v>
      </c>
      <c r="E25" s="365" t="n">
        <v>0</v>
      </c>
    </row>
    <row r="26" ht="13.5" customHeight="1" thickBot="1">
      <c r="B26" s="218" t="inlineStr">
        <is>
          <t>ISIN</t>
        </is>
      </c>
      <c r="C26" s="195" t="inlineStr">
        <is>
          <t>(Mio. €)</t>
        </is>
      </c>
      <c r="D26" s="364" t="n">
        <v>0</v>
      </c>
      <c r="E26" s="365" t="n">
        <v>0</v>
      </c>
    </row>
    <row r="29">
      <c r="B29" s="414" t="inlineStr">
        <is>
          <t>Schiffspfandbriefe</t>
        </is>
      </c>
      <c r="C29" s="372" t="n"/>
      <c r="D29" s="372" t="n"/>
      <c r="E29" s="372" t="n"/>
    </row>
    <row r="30" ht="13.5" customHeight="1" thickBot="1">
      <c r="B30" s="151" t="n"/>
      <c r="C30" s="152" t="n"/>
      <c r="D30" s="416">
        <f>AktQuartKurz&amp;" "&amp;AktJahr</f>
        <v/>
      </c>
      <c r="E30" s="418">
        <f>AktQuartKurz&amp;" "&amp;(AktJahr-1)</f>
        <v/>
      </c>
    </row>
    <row r="31" ht="13.5" customHeight="1" thickBot="1">
      <c r="B31" s="218" t="inlineStr">
        <is>
          <t>ISIN</t>
        </is>
      </c>
      <c r="C31" s="195" t="inlineStr">
        <is>
          <t>(Mio. €)</t>
        </is>
      </c>
      <c r="D31" s="364" t="n">
        <v>0</v>
      </c>
      <c r="E31" s="365" t="n">
        <v>0</v>
      </c>
    </row>
    <row r="34">
      <c r="B34" s="414" t="inlineStr">
        <is>
          <t>Flugzeugpfandbriefe</t>
        </is>
      </c>
      <c r="C34" s="21" t="n"/>
      <c r="D34" s="372" t="n"/>
      <c r="E34" s="372" t="n"/>
    </row>
    <row r="35" ht="13.5" customHeight="1" thickBot="1">
      <c r="B35" s="151" t="n"/>
      <c r="C35" s="152" t="n"/>
      <c r="D35" s="416">
        <f>AktQuartKurz&amp;" "&amp;AktJahr</f>
        <v/>
      </c>
      <c r="E35" s="418">
        <f>AktQuartKurz&amp;" "&amp;(AktJahr-1)</f>
        <v/>
      </c>
    </row>
    <row r="36" ht="13.5" customHeight="1" thickBot="1">
      <c r="B36" s="218" t="inlineStr">
        <is>
          <t>ISIN</t>
        </is>
      </c>
      <c r="C36" s="195" t="inlineStr">
        <is>
          <t>(Mio. €)</t>
        </is>
      </c>
      <c r="D36" s="364" t="n">
        <v>0</v>
      </c>
      <c r="E36" s="365" t="n">
        <v>0</v>
      </c>
    </row>
    <row r="39">
      <c r="B39" s="23" t="n"/>
    </row>
  </sheetData>
  <mergeCells count="2">
    <mergeCell ref="B4:G4"/>
    <mergeCell ref="B5:D5"/>
  </mergeCells>
  <pageMargins left="0.7086614173228347" right="0.7086614173228347" top="0.7874015748031497" bottom="0.7874015748031497" header="0.3149606299212598" footer="0.3149606299212598"/>
  <pageSetup orientation="portrait" paperSize="9" scale="61" fitToHeight="0" horizontalDpi="360" verticalDpi="360"/>
  <headerFooter>
    <oddHeader/>
    <oddFooter>&amp;R Seite &amp;P</oddFooter>
    <evenHeader/>
    <evenFooter/>
    <firstHeader/>
    <firstFooter/>
  </headerFooter>
</worksheet>
</file>

<file path=xl/worksheets/sheet18.xml><?xml version="1.0" encoding="utf-8"?>
<worksheet xmlns="http://schemas.openxmlformats.org/spreadsheetml/2006/main">
  <sheetPr>
    <outlinePr summaryBelow="1" summaryRight="1"/>
    <pageSetUpPr/>
  </sheetPr>
  <dimension ref="B2:B3"/>
  <sheetViews>
    <sheetView showRowColHeaders="0" workbookViewId="0">
      <selection activeCell="A2" sqref="A2"/>
    </sheetView>
  </sheetViews>
  <sheetFormatPr baseColWidth="8" defaultColWidth="11.42578125" defaultRowHeight="12.75"/>
  <cols>
    <col width="57.28515625" customWidth="1" min="2" max="2"/>
  </cols>
  <sheetData>
    <row r="2" ht="25.5" customHeight="1">
      <c r="B2" s="407" t="inlineStr">
        <is>
          <t>Rechtlicher Hinweis</t>
        </is>
      </c>
    </row>
    <row r="3" ht="191.25" customHeight="1">
      <c r="B3" s="406" t="inlineStr">
        <is>
          <t>Die nach § 28 PfandBG veröffentlichten Informationen einschließlich erweiterter Transparenzangaben werden dem Deutschen Sparkassen- und Giroverband e. V. (DSGV) von den beteiligten Sparkassen zur Verfügung gestellt und ungeprüft veröffentlicht. Der Deutsche Sparkassen- und Giroverband e. V. (DSGV) macht sich diese Informationen nicht zu eigen. Er übernimmt keine Garantie, Gewähr oder Haftung, gleich aus welchem Grunde, im Hinblick auf Richtigkeit, Genauigkeit, Aktualität, Vollständigkeit, Angemessenheit oder Eignung dieser Informationen für irgendeinen Zweck gegenüber Dritten. 
Die bereitgestellten Inhalte dienen lediglich der Information. Sie stellen keine Finanzanalyse, Anlageberatung, Anlagevermittlung oder Empfehlung zum Kauf oder Verkauf von Pfandbriefen oder sonstigen Finanzinstrumenten dar. Sie sind nicht als Zusicherung oder Indikator etwaiger Entwicklungen bzw. Prognosen zu verstehen und nicht dafür gedacht, als Referenz für Finanzprodukte oder zur Bepreisung von Anlageprodukten herangezogen zu werden. Alle Inhalte sind ausschließlich zur Information institutioneller Anleger bzw. von Market Makern bestimmt. Sie richten sich nicht an Privatpersonen.</t>
        </is>
      </c>
    </row>
  </sheetData>
  <pageMargins left="0.7" right="0.7" top="0.787401575" bottom="0.787401575" header="0.3" footer="0.3"/>
  <pageSetup orientation="portrait" paperSize="9" horizontalDpi="0" verticalDpi="0"/>
</worksheet>
</file>

<file path=xl/worksheets/sheet19.xml><?xml version="1.0" encoding="utf-8"?>
<worksheet xmlns="http://schemas.openxmlformats.org/spreadsheetml/2006/main">
  <sheetPr codeName="Tabelle15">
    <outlinePr summaryBelow="1" summaryRight="1"/>
    <pageSetUpPr fitToPage="1"/>
  </sheetPr>
  <dimension ref="B2:K28"/>
  <sheetViews>
    <sheetView showGridLines="0" showRowColHeaders="0" zoomScaleNormal="100" workbookViewId="0">
      <selection activeCell="C8" sqref="C8"/>
    </sheetView>
  </sheetViews>
  <sheetFormatPr baseColWidth="8" defaultColWidth="9.140625" defaultRowHeight="15"/>
  <cols>
    <col width="0.85546875" customWidth="1" style="8" min="1" max="1"/>
    <col width="15.140625" customWidth="1" style="8" min="2" max="2"/>
    <col width="12.28515625" customWidth="1" style="8" min="3" max="3"/>
    <col width="3.5703125" customWidth="1" style="8" min="4" max="4"/>
    <col width="15.5703125" customWidth="1" style="8" min="5" max="5"/>
    <col width="56.28515625" customWidth="1" style="8" min="6" max="6"/>
    <col width="4.28515625" customWidth="1" style="8" min="7" max="7"/>
    <col width="15.140625" customWidth="1" style="8" min="8" max="8"/>
    <col width="19.42578125" customWidth="1" style="8" min="9" max="9"/>
    <col width="23.140625" customWidth="1" style="8" min="10" max="10"/>
    <col width="4.42578125" customWidth="1" style="8" min="11" max="11"/>
    <col width="14.85546875" customWidth="1" style="8" min="12" max="257"/>
    <col width="14.85546875" customWidth="1" min="258" max="1025"/>
  </cols>
  <sheetData>
    <row r="1" ht="5.1" customHeight="1"/>
    <row r="2" ht="15" customHeight="1">
      <c r="B2" s="167" t="inlineStr">
        <is>
          <t>Feldbezeichnung</t>
        </is>
      </c>
      <c r="C2" s="168" t="inlineStr">
        <is>
          <t>Steuerdaten</t>
        </is>
      </c>
      <c r="D2" s="169" t="n"/>
      <c r="E2" s="167" t="inlineStr">
        <is>
          <t>Feldbezeichnung</t>
        </is>
      </c>
      <c r="F2" s="170" t="inlineStr">
        <is>
          <t>Abgeleitete Werte und Konstanten</t>
        </is>
      </c>
      <c r="G2" s="169" t="n"/>
      <c r="H2" s="167" t="inlineStr">
        <is>
          <t>Feldbezeichnung</t>
        </is>
      </c>
      <c r="I2" s="171" t="inlineStr">
        <is>
          <t>Angaben zur Mappe</t>
        </is>
      </c>
      <c r="K2" s="172" t="n"/>
    </row>
    <row r="3" ht="15" customHeight="1">
      <c r="B3" s="173" t="inlineStr">
        <is>
          <t>ErstDatum</t>
        </is>
      </c>
      <c r="C3" s="174" t="inlineStr">
        <is>
          <t>25.10.2024</t>
        </is>
      </c>
      <c r="D3" s="175" t="n"/>
      <c r="E3" s="176" t="inlineStr">
        <is>
          <t>StatistikNr</t>
        </is>
      </c>
      <c r="F3" s="177" t="inlineStr">
        <is>
          <t>vdp-Statistik StTv gem. § 28 PfandBG</t>
        </is>
      </c>
      <c r="G3" s="178" t="n"/>
      <c r="H3" s="178" t="n"/>
      <c r="I3" s="179" t="inlineStr">
        <is>
          <t>(Stand/Version)</t>
        </is>
      </c>
    </row>
    <row r="4" ht="15" customHeight="1">
      <c r="B4" s="173" t="inlineStr">
        <is>
          <t>AktJahr</t>
        </is>
      </c>
      <c r="C4" s="180" t="n">
        <v>2024</v>
      </c>
      <c r="D4" s="181" t="n"/>
      <c r="E4" s="182" t="inlineStr">
        <is>
          <t>StatistikBez</t>
        </is>
      </c>
      <c r="F4" s="177" t="inlineStr">
        <is>
          <t>Angaben gemäß Transparenzvorschriften</t>
        </is>
      </c>
      <c r="G4" s="178" t="n"/>
      <c r="H4" s="173" t="inlineStr">
        <is>
          <t>MapVersDat</t>
        </is>
      </c>
      <c r="I4" s="183" t="inlineStr">
        <is>
          <t>07.02.2016</t>
        </is>
      </c>
    </row>
    <row r="5" ht="15" customHeight="1">
      <c r="B5" s="173" t="inlineStr">
        <is>
          <t>AktMonat</t>
        </is>
      </c>
      <c r="C5" s="180" t="inlineStr">
        <is>
          <t>09</t>
        </is>
      </c>
      <c r="D5" s="181" t="n"/>
      <c r="E5" s="182" t="inlineStr">
        <is>
          <t>ErstelltAm</t>
        </is>
      </c>
      <c r="F5" s="177">
        <f>(Institut&amp;", erstellt am "&amp;TEXT(ErstDatum,"TT-MMMM-JJJJ")&amp;" mit "&amp;Version&amp;" bei "&amp;AusfInstitut)</f>
        <v/>
      </c>
      <c r="G5" s="178" t="n"/>
      <c r="H5" s="173" t="inlineStr">
        <is>
          <t>MapVersNr</t>
        </is>
      </c>
      <c r="I5" s="183" t="inlineStr">
        <is>
          <t>3.10</t>
        </is>
      </c>
    </row>
    <row r="6" ht="15" customHeight="1">
      <c r="B6" s="173" t="inlineStr">
        <is>
          <t>Datenart</t>
        </is>
      </c>
      <c r="C6" s="184" t="inlineStr"/>
      <c r="D6" s="178" t="n"/>
      <c r="E6" s="173" t="inlineStr">
        <is>
          <t>Leer</t>
        </is>
      </c>
      <c r="F6" s="177" t="inlineStr">
        <is>
          <t>-</t>
        </is>
      </c>
      <c r="G6" s="178" t="n"/>
      <c r="H6" s="173" t="inlineStr">
        <is>
          <t>MapArt</t>
        </is>
      </c>
      <c r="I6" s="185" t="n"/>
      <c r="J6" t="inlineStr">
        <is>
          <t>Mappenart (Intern)</t>
        </is>
      </c>
    </row>
    <row r="7" ht="15" customHeight="1">
      <c r="B7" s="173" t="inlineStr">
        <is>
          <t>Institut</t>
        </is>
      </c>
      <c r="C7" s="184" t="inlineStr">
        <is>
          <t>TAU</t>
        </is>
      </c>
      <c r="D7" s="178" t="n"/>
      <c r="E7" s="173" t="inlineStr">
        <is>
          <t>AuswertBasis</t>
        </is>
      </c>
      <c r="F7" s="177">
        <f>IF(LOWER(Institut)="vdp","Verband",IF(UPPER(Institut)="VDH","Verband","Institut "&amp;Institut))</f>
        <v/>
      </c>
      <c r="G7" s="178" t="n"/>
      <c r="H7" s="173" t="inlineStr">
        <is>
          <t>EndeBehOk</t>
        </is>
      </c>
      <c r="I7" s="186" t="inlineStr">
        <is>
          <t>J</t>
        </is>
      </c>
      <c r="J7" s="178" t="inlineStr">
        <is>
          <t>internes KZ (J=Endebehandlung durchgeführt)</t>
        </is>
      </c>
    </row>
    <row r="8" ht="15" customHeight="1">
      <c r="B8" s="173" t="inlineStr">
        <is>
          <t>InstitutsBez</t>
        </is>
      </c>
      <c r="C8" s="184" t="inlineStr">
        <is>
          <t>Taunus Sparkasse</t>
        </is>
      </c>
      <c r="D8" s="178" t="n"/>
      <c r="E8" s="173" t="inlineStr">
        <is>
          <t>TvInstitute</t>
        </is>
      </c>
      <c r="F8" s="177">
        <f>IF(AuswertBasis="Verband",IF(TvDatenart="T","vdp-Mitgliedsinstitute",IF(TvDatenart="F","Fremdinstitute",IF(TvDatenart="*","alle Pfandbriefemittenten","???"))),AuswertBasis)</f>
        <v/>
      </c>
      <c r="G8" s="178" t="n"/>
      <c r="H8" s="173" t="inlineStr">
        <is>
          <t>KomprimOk</t>
        </is>
      </c>
      <c r="I8" s="186" t="inlineStr">
        <is>
          <t>N</t>
        </is>
      </c>
      <c r="J8" s="178" t="inlineStr">
        <is>
          <t>internes KZ (J=Komprimierung durchgeführt)</t>
        </is>
      </c>
    </row>
    <row r="9" ht="15" customHeight="1">
      <c r="B9" s="173" t="inlineStr">
        <is>
          <t>Waehrung</t>
        </is>
      </c>
      <c r="C9" s="184" t="inlineStr">
        <is>
          <t>€</t>
        </is>
      </c>
      <c r="D9" s="178" t="n"/>
      <c r="E9" s="173" t="inlineStr">
        <is>
          <t>Stichtag</t>
        </is>
      </c>
      <c r="F9" s="187">
        <f>DATE(AktJahr,AktMonat+1,0)</f>
        <v/>
      </c>
      <c r="G9" s="175" t="n"/>
      <c r="H9" s="173" t="inlineStr">
        <is>
          <t>AktJahrMonat</t>
        </is>
      </c>
      <c r="I9" s="178">
        <f>(AktJahr&amp;RIGHT("0"&amp;AktMonat,2))</f>
        <v/>
      </c>
      <c r="J9" t="inlineStr">
        <is>
          <t>Format JJJJMM</t>
        </is>
      </c>
    </row>
    <row r="10" ht="15" customHeight="1">
      <c r="B10" s="173" t="inlineStr">
        <is>
          <t>WaehrEinheit</t>
        </is>
      </c>
      <c r="C10" s="184" t="inlineStr">
        <is>
          <t>Mio</t>
        </is>
      </c>
      <c r="D10" s="178" t="n"/>
      <c r="E10" s="173" t="inlineStr">
        <is>
          <t>Version</t>
        </is>
      </c>
      <c r="F10" s="177">
        <f>"V"&amp;ProgVersNr&amp;"("&amp;MapVersNr&amp;")"</f>
        <v/>
      </c>
      <c r="G10" s="178" t="n"/>
      <c r="H10" s="178" t="n"/>
      <c r="I10" s="178" t="n"/>
    </row>
    <row r="11" ht="15" customHeight="1">
      <c r="B11" s="173" t="inlineStr">
        <is>
          <t>ProgVersNr</t>
        </is>
      </c>
      <c r="C11" s="188" t="inlineStr"/>
      <c r="D11" s="189" t="n"/>
      <c r="E11" s="190" t="inlineStr">
        <is>
          <t>Einheit_Waehrung</t>
        </is>
      </c>
      <c r="F11" s="177">
        <f>WaehrEinheit&amp;". "&amp;Waehrung</f>
        <v/>
      </c>
      <c r="G11" s="178" t="n"/>
      <c r="H11" s="178" t="n"/>
      <c r="I11" s="178" t="n"/>
    </row>
    <row r="12" ht="15" customHeight="1">
      <c r="B12" s="173" t="inlineStr">
        <is>
          <t>ProgVersDat</t>
        </is>
      </c>
      <c r="C12" s="174" t="inlineStr"/>
      <c r="D12" s="189" t="n"/>
      <c r="E12" s="190" t="inlineStr">
        <is>
          <t>AktQuartal</t>
        </is>
      </c>
      <c r="F12" s="177">
        <f>(AktMonat/3)&amp;". Quartal"</f>
        <v/>
      </c>
      <c r="G12" s="178" t="n"/>
      <c r="H12" s="178" t="n"/>
      <c r="I12" s="178" t="n"/>
    </row>
    <row r="13" ht="15" customHeight="1">
      <c r="B13" s="173" t="inlineStr">
        <is>
          <t>AusfInstitut</t>
        </is>
      </c>
      <c r="C13" s="184" t="inlineStr">
        <is>
          <t>BAR</t>
        </is>
      </c>
      <c r="D13" s="178" t="n"/>
      <c r="E13" s="173" t="inlineStr">
        <is>
          <t>UebInstitutQuartal</t>
        </is>
      </c>
      <c r="F13" s="177">
        <f>AktQuartal&amp;" "&amp;AktJahr&amp;IF(AuswertBasis="Verband"," ("&amp;TvInstitute&amp;")","")</f>
        <v/>
      </c>
      <c r="G13" s="178" t="n"/>
      <c r="H13" s="178" t="n"/>
      <c r="I13" s="178" t="n"/>
    </row>
    <row r="14" ht="15" customHeight="1">
      <c r="B14" s="173" t="inlineStr">
        <is>
          <t>TvInstArt</t>
        </is>
      </c>
      <c r="C14" s="184" t="inlineStr"/>
      <c r="D14" s="178" t="n"/>
      <c r="E14" s="173" t="inlineStr">
        <is>
          <t>AktQuartKurz</t>
        </is>
      </c>
      <c r="F14" s="177">
        <f>"Q"&amp;(AktMonat/3)</f>
        <v/>
      </c>
      <c r="G14" s="178" t="n"/>
      <c r="H14" s="178" t="n"/>
      <c r="I14" s="178" t="n"/>
    </row>
    <row r="15" ht="15" customHeight="1">
      <c r="B15" s="173" t="inlineStr">
        <is>
          <t>TvDatenart</t>
        </is>
      </c>
      <c r="C15" s="184" t="inlineStr">
        <is>
          <t>T</t>
        </is>
      </c>
      <c r="D15" s="178" t="n"/>
      <c r="E15" s="173" t="inlineStr">
        <is>
          <t>FnRwbBerH</t>
        </is>
      </c>
      <c r="F15" s="191">
        <f>IF(KzRbwBerH="I",F21,IF(KzRbwBerH="S",F22,IF(KzRbwBerH="D",F23,"* -")))</f>
        <v/>
      </c>
      <c r="G15" s="178" t="n"/>
      <c r="H15" s="178" t="n"/>
      <c r="I15" s="178" t="n"/>
    </row>
    <row r="16" ht="15" customHeight="1">
      <c r="B16" s="173" t="inlineStr">
        <is>
          <t>SdDezStellen</t>
        </is>
      </c>
      <c r="C16" s="184" t="inlineStr">
        <is>
          <t>1</t>
        </is>
      </c>
      <c r="D16" s="178" t="n"/>
      <c r="E16" s="173" t="inlineStr">
        <is>
          <t>FnRwbBerO</t>
        </is>
      </c>
      <c r="F16" s="191">
        <f>IF(KzRbwBerO="I",F21,IF(KzRbwBerO="S",F22,IF(KzRbwBerO="D",F23,"* -")))</f>
        <v/>
      </c>
      <c r="H16" s="178" t="n"/>
      <c r="I16" s="178" t="n"/>
    </row>
    <row r="17" ht="15" customHeight="1">
      <c r="B17" s="173" t="inlineStr">
        <is>
          <t>KzKomprimierung</t>
        </is>
      </c>
      <c r="C17" s="184" t="inlineStr"/>
      <c r="D17" s="178" t="n"/>
      <c r="E17" s="173" t="inlineStr">
        <is>
          <t>FnRwbBerS</t>
        </is>
      </c>
      <c r="F17" s="191">
        <f>IF(KzRbwBerS="I",F21,IF(KzRbwBerS="S",F22,IF(KzRbwBerS="D",F23,"* -")))</f>
        <v/>
      </c>
      <c r="H17" s="178" t="n"/>
      <c r="I17" s="178" t="n"/>
    </row>
    <row r="18" ht="15" customHeight="1">
      <c r="B18" s="173" t="inlineStr">
        <is>
          <t>KzMitBuLand</t>
        </is>
      </c>
      <c r="C18" s="184" t="inlineStr"/>
      <c r="D18" s="178" t="n"/>
      <c r="E18" s="173" t="inlineStr">
        <is>
          <t>FnRwbBerF</t>
        </is>
      </c>
      <c r="F18" s="191">
        <f>IF(KzRbwBerF="I",F21,IF(KzRbwBerF="S",F22,IF(KzRbwBerF="D",F23,"* -")))</f>
        <v/>
      </c>
      <c r="G18" s="178" t="n"/>
      <c r="H18" s="178" t="n"/>
      <c r="I18" s="178" t="n"/>
    </row>
    <row r="19" ht="15" customHeight="1">
      <c r="B19" s="173" t="inlineStr">
        <is>
          <t>KzRbwBerH</t>
        </is>
      </c>
      <c r="C19" s="184" t="inlineStr">
        <is>
          <t>s</t>
        </is>
      </c>
      <c r="D19" s="178" t="n"/>
      <c r="E19" s="178" t="n"/>
      <c r="F19" s="192" t="n"/>
      <c r="G19" s="178" t="n"/>
      <c r="H19" s="178" t="n"/>
      <c r="I19" s="178" t="n"/>
    </row>
    <row r="20" ht="15" customHeight="1">
      <c r="B20" s="173" t="inlineStr">
        <is>
          <t>KzRbwBerO</t>
        </is>
      </c>
      <c r="C20" s="184" t="inlineStr">
        <is>
          <t>D</t>
        </is>
      </c>
      <c r="D20" s="178" t="n"/>
      <c r="E20" s="178" t="n"/>
      <c r="F20" s="178" t="n"/>
      <c r="G20" s="178" t="n"/>
      <c r="H20" s="178" t="n"/>
      <c r="I20" s="178" t="n"/>
    </row>
    <row r="21" ht="15" customHeight="1">
      <c r="B21" s="173" t="inlineStr">
        <is>
          <t>KzRbwBerS</t>
        </is>
      </c>
      <c r="C21" s="184" t="inlineStr">
        <is>
          <t>D</t>
        </is>
      </c>
      <c r="D21" s="178" t="n"/>
      <c r="E21" s="6" t="inlineStr">
        <is>
          <t>Fußnoten:</t>
        </is>
      </c>
      <c r="F21" s="6" t="inlineStr">
        <is>
          <t>* Für die Berechnung des Risikobarwertes wurde ein eigenes Risikomodell gem. § 5 Abs. 2 PfandBarwertV verwendet.</t>
        </is>
      </c>
      <c r="G21" s="178" t="n"/>
      <c r="H21" s="178" t="n"/>
      <c r="I21" s="178" t="n"/>
    </row>
    <row r="22" ht="15" customHeight="1">
      <c r="B22" s="173" t="inlineStr">
        <is>
          <t>KzRbwBerF</t>
        </is>
      </c>
      <c r="C22" s="184" t="inlineStr">
        <is>
          <t>D</t>
        </is>
      </c>
      <c r="D22" s="178" t="n"/>
      <c r="E22" s="6" t="n"/>
      <c r="F22" s="6" t="inlineStr">
        <is>
          <t>* Für die Berechnung des Risikobarwertes wurde der statische Ansatz gem. § 5 Abs. 1 Nr. 1 PfandBarwertV verwendet.</t>
        </is>
      </c>
      <c r="G22" s="178" t="n"/>
      <c r="H22" s="178" t="n"/>
      <c r="I22" s="178" t="n"/>
    </row>
    <row r="23" ht="15" customHeight="1">
      <c r="B23" s="173" t="inlineStr">
        <is>
          <t>CsvDateiName</t>
        </is>
      </c>
      <c r="C23" s="193" t="inlineStr"/>
      <c r="D23" s="178" t="n"/>
      <c r="E23" s="6" t="n"/>
      <c r="F23" s="6" t="inlineStr">
        <is>
          <t>* Für die Berechnung des Risikobarwertes wurde der dynamische Ansatz gem. § 5 Abs. 1 Nr. 2 PfandBarwertV verwendet.</t>
        </is>
      </c>
      <c r="G23" s="178" t="n"/>
      <c r="H23" s="178" t="n"/>
      <c r="I23" s="178" t="n"/>
    </row>
    <row r="24" ht="15" customHeight="1">
      <c r="B24" s="173" t="inlineStr">
        <is>
          <t>RelevInstitute</t>
        </is>
      </c>
      <c r="C24" s="194" t="inlineStr"/>
      <c r="D24" s="178" t="n"/>
      <c r="G24" s="178" t="n"/>
      <c r="H24" s="178" t="n"/>
      <c r="I24" s="178" t="n"/>
    </row>
    <row r="25" ht="15" customHeight="1">
      <c r="C25" s="178" t="n"/>
      <c r="D25" s="178" t="n"/>
      <c r="H25" s="178" t="n"/>
    </row>
    <row r="26" ht="15" customHeight="1"/>
    <row r="27" ht="15" customHeight="1">
      <c r="B27" t="inlineStr">
        <is>
          <t>Anmerkungen:</t>
        </is>
      </c>
      <c r="C27" t="inlineStr">
        <is>
          <t>die Steuerdaten werden per Programm dynamisch belegt</t>
        </is>
      </c>
    </row>
    <row r="28" ht="15" customHeight="1">
      <c r="C28" t="inlineStr">
        <is>
          <t>die Jahresangaben werden in deser Mappe nicht ausgegeben!</t>
        </is>
      </c>
    </row>
  </sheetData>
  <printOptions horizontalCentered="1"/>
  <pageMargins left="0.39375" right="0.39375" top="1.18125" bottom="0.7875" header="0.511805555555555" footer="0.511805555555555"/>
  <pageSetup orientation="portrait" paperSize="9"/>
  <headerFooter>
    <oddHeader/>
    <oddFooter>&amp;L&amp;8 &amp;C&amp;8 &amp;R&amp;8 Seite &amp;P</oddFooter>
    <evenHeader/>
    <evenFooter/>
    <firstHeader/>
    <firstFooter/>
  </headerFooter>
</worksheet>
</file>

<file path=xl/worksheets/sheet2.xml><?xml version="1.0" encoding="utf-8"?>
<worksheet xmlns="http://schemas.openxmlformats.org/spreadsheetml/2006/main">
  <sheetPr codeName="Tabelle2">
    <outlinePr summaryBelow="1" summaryRight="1"/>
    <pageSetUpPr fitToPage="1"/>
  </sheetPr>
  <dimension ref="A1:J70"/>
  <sheetViews>
    <sheetView showGridLines="0" showRowColHeaders="0" zoomScale="85" zoomScaleNormal="85" workbookViewId="0">
      <selection activeCell="D11" sqref="D11"/>
    </sheetView>
  </sheetViews>
  <sheetFormatPr baseColWidth="8" defaultColWidth="9.140625" defaultRowHeight="12.75"/>
  <cols>
    <col width="0.85546875" customWidth="1" style="430" min="1" max="1"/>
    <col width="28.7109375" customWidth="1" style="430" min="2" max="2"/>
    <col hidden="1" width="11.5703125" customWidth="1" style="430" min="3" max="3"/>
    <col width="17.7109375" customWidth="1" style="430" min="4" max="7"/>
    <col width="6.7109375" customWidth="1" style="430" min="8" max="8"/>
    <col width="14.7109375" customWidth="1" style="430" min="9" max="10"/>
    <col width="11.42578125" customWidth="1" style="430" min="11" max="257"/>
    <col width="11.42578125" customWidth="1" min="258" max="1025"/>
  </cols>
  <sheetData>
    <row r="1" ht="5.1" customHeight="1"/>
    <row r="2" ht="12.75" customHeight="1">
      <c r="B2" s="30" t="inlineStr">
        <is>
          <t>Veröffentlichung gemäß § 28 Abs. 1 S. 1 Nrn. 4, 5 PfandBG</t>
        </is>
      </c>
      <c r="C2" s="30" t="n"/>
      <c r="D2" s="30" t="n"/>
      <c r="E2" s="30" t="n"/>
      <c r="F2" s="30" t="n"/>
      <c r="G2" s="30" t="n"/>
    </row>
    <row r="3" ht="16.5" customHeight="1"/>
    <row r="4" ht="12.75" customHeight="1">
      <c r="B4" s="431" t="inlineStr">
        <is>
          <t>Laufzeitstruktur der umlaufenden Pfandbriefe und der dafür verwendeten Deckungsmassen</t>
        </is>
      </c>
    </row>
    <row r="5" ht="12.75" customHeight="1">
      <c r="B5" s="431">
        <f>UebInstitutQuartal</f>
        <v/>
      </c>
      <c r="E5" s="432" t="n"/>
      <c r="F5" s="371" t="n"/>
      <c r="G5" s="371" t="n"/>
    </row>
    <row r="6" ht="12.75" customHeight="1"/>
    <row r="7" ht="24" customHeight="1">
      <c r="B7" s="31" t="n"/>
    </row>
    <row r="8" ht="25.5" customHeight="1">
      <c r="A8" s="17" t="n">
        <v>0</v>
      </c>
      <c r="B8" s="372" t="inlineStr">
        <is>
          <t>Hypothekenpfandbriefe</t>
        </is>
      </c>
      <c r="C8" s="32" t="n"/>
      <c r="D8" s="423">
        <f>AktQuartKurz&amp;" "&amp;AktJahr</f>
        <v/>
      </c>
      <c r="F8" s="433">
        <f>AktQuartKurz&amp;" "&amp;(AktJahr-1)</f>
        <v/>
      </c>
      <c r="I8" s="216">
        <f>AktQuartKurz&amp;" "&amp;AktJahr&amp;CHAR(10)&amp;
"FäV (12 Monate)*"</f>
        <v/>
      </c>
      <c r="J8" s="216">
        <f>AktQuartKurz&amp;" "&amp;(AktJahr-1)&amp;CHAR(10)&amp;
"FäV (12 Monate)*"</f>
        <v/>
      </c>
    </row>
    <row r="9" ht="12.75" customHeight="1">
      <c r="A9" s="17" t="n">
        <v>0</v>
      </c>
      <c r="B9" s="429" t="n"/>
      <c r="D9" s="34" t="inlineStr">
        <is>
          <t>Pfandbriefumlauf</t>
        </is>
      </c>
      <c r="E9" s="35" t="inlineStr">
        <is>
          <t>Deckungsmasse</t>
        </is>
      </c>
      <c r="F9" s="34">
        <f>D9</f>
        <v/>
      </c>
      <c r="G9" s="35" t="inlineStr">
        <is>
          <t>Deckungsmasse</t>
        </is>
      </c>
      <c r="I9" s="34" t="inlineStr">
        <is>
          <t>Pfandbriefumlauf</t>
        </is>
      </c>
      <c r="J9" s="35">
        <f>I9</f>
        <v/>
      </c>
    </row>
    <row r="10" ht="12.75" customHeight="1">
      <c r="A10" s="17" t="n">
        <v>0</v>
      </c>
      <c r="B10" s="425" t="inlineStr">
        <is>
          <t>Restlaufzeit:</t>
        </is>
      </c>
      <c r="C10" s="426" t="n"/>
      <c r="D10" s="36">
        <f>Einheit_Waehrung</f>
        <v/>
      </c>
      <c r="E10" s="37">
        <f>D10</f>
        <v/>
      </c>
      <c r="F10" s="36">
        <f>D10</f>
        <v/>
      </c>
      <c r="G10" s="37">
        <f>D10</f>
        <v/>
      </c>
      <c r="I10" s="36">
        <f>D10</f>
        <v/>
      </c>
      <c r="J10" s="37">
        <f>I10</f>
        <v/>
      </c>
    </row>
    <row r="11" ht="12.75" customHeight="1">
      <c r="A11" s="17" t="n">
        <v>0</v>
      </c>
      <c r="B11" s="421" t="inlineStr">
        <is>
          <t>&lt;= 0,5 Jahre</t>
        </is>
      </c>
      <c r="C11" s="422" t="n"/>
      <c r="D11" s="39" t="n">
        <v>20</v>
      </c>
      <c r="E11" s="40" t="n">
        <v>106.7611259</v>
      </c>
      <c r="F11" s="39" t="n">
        <v>0</v>
      </c>
      <c r="G11" s="40" t="n">
        <v>43.466307</v>
      </c>
      <c r="I11" s="39" t="n">
        <v>0</v>
      </c>
      <c r="J11" s="40" t="n">
        <v>0</v>
      </c>
    </row>
    <row r="12" ht="12.75" customHeight="1">
      <c r="A12" s="17" t="n">
        <v>0</v>
      </c>
      <c r="B12" s="421" t="inlineStr">
        <is>
          <t>&gt; 0,5 Jahre und &lt;= 1 Jahr</t>
        </is>
      </c>
      <c r="C12" s="422" t="n"/>
      <c r="D12" s="39" t="n">
        <v>65</v>
      </c>
      <c r="E12" s="40" t="n">
        <v>62.63242018</v>
      </c>
      <c r="F12" s="39" t="n">
        <v>0</v>
      </c>
      <c r="G12" s="40" t="n">
        <v>65.12163700000001</v>
      </c>
      <c r="I12" s="39" t="n">
        <v>0</v>
      </c>
      <c r="J12" s="40" t="n">
        <v>0</v>
      </c>
    </row>
    <row r="13" ht="12.75" customHeight="1">
      <c r="A13" s="17" t="n"/>
      <c r="B13" s="421" t="inlineStr">
        <is>
          <t>&gt; 1 Jahr und &lt;= 1,5 Jahre</t>
        </is>
      </c>
      <c r="C13" s="422" t="n"/>
      <c r="D13" s="39" t="n">
        <v>40</v>
      </c>
      <c r="E13" s="40" t="n">
        <v>59.63266965</v>
      </c>
      <c r="F13" s="39" t="n">
        <v>20</v>
      </c>
      <c r="G13" s="40" t="n">
        <v>77.493103</v>
      </c>
      <c r="I13" s="39" t="n">
        <v>20</v>
      </c>
      <c r="J13" s="40" t="n">
        <v>0</v>
      </c>
    </row>
    <row r="14" ht="12.75" customHeight="1">
      <c r="A14" s="17" t="n">
        <v>0</v>
      </c>
      <c r="B14" s="421" t="inlineStr">
        <is>
          <t>&gt; 1,5 Jahre und &lt;= 2 Jahre</t>
        </is>
      </c>
      <c r="C14" s="421" t="n"/>
      <c r="D14" s="41" t="n">
        <v>25</v>
      </c>
      <c r="E14" s="206" t="n">
        <v>102.6912381</v>
      </c>
      <c r="F14" s="41" t="n">
        <v>65</v>
      </c>
      <c r="G14" s="206" t="n">
        <v>59.494327</v>
      </c>
      <c r="I14" s="39" t="n">
        <v>65</v>
      </c>
      <c r="J14" s="40" t="n">
        <v>0</v>
      </c>
    </row>
    <row r="15" ht="12.75" customHeight="1">
      <c r="A15" s="17" t="n">
        <v>0</v>
      </c>
      <c r="B15" s="421" t="inlineStr">
        <is>
          <t>&gt; 2 Jahre und &lt;= 3 Jahre</t>
        </is>
      </c>
      <c r="C15" s="421" t="n"/>
      <c r="D15" s="41" t="n">
        <v>50</v>
      </c>
      <c r="E15" s="206" t="n">
        <v>140.27942348</v>
      </c>
      <c r="F15" s="41" t="n">
        <v>65</v>
      </c>
      <c r="G15" s="206" t="n">
        <v>124.661576</v>
      </c>
      <c r="I15" s="39" t="n">
        <v>65</v>
      </c>
      <c r="J15" s="40" t="n">
        <v>85</v>
      </c>
    </row>
    <row r="16" ht="12.75" customHeight="1">
      <c r="A16" s="17" t="n">
        <v>0</v>
      </c>
      <c r="B16" s="421" t="inlineStr">
        <is>
          <t>&gt; 3 Jahre und &lt;= 4 Jahre</t>
        </is>
      </c>
      <c r="C16" s="421" t="n"/>
      <c r="D16" s="41" t="n">
        <v>80</v>
      </c>
      <c r="E16" s="206" t="n">
        <v>107.69168872</v>
      </c>
      <c r="F16" s="41" t="n">
        <v>15</v>
      </c>
      <c r="G16" s="206" t="n">
        <v>110.090094</v>
      </c>
      <c r="I16" s="39" t="n">
        <v>50</v>
      </c>
      <c r="J16" s="40" t="n">
        <v>65</v>
      </c>
    </row>
    <row r="17" ht="12.75" customHeight="1">
      <c r="A17" s="17" t="n">
        <v>0</v>
      </c>
      <c r="B17" s="421" t="inlineStr">
        <is>
          <t>&gt; 4 Jahre und &lt;= 5 Jahre</t>
        </is>
      </c>
      <c r="C17" s="421" t="n"/>
      <c r="D17" s="41" t="n">
        <v>75</v>
      </c>
      <c r="E17" s="206" t="n">
        <v>126.82657186</v>
      </c>
      <c r="F17" s="41" t="n">
        <v>70</v>
      </c>
      <c r="G17" s="206" t="n">
        <v>106.873447</v>
      </c>
      <c r="I17" s="39" t="n">
        <v>80</v>
      </c>
      <c r="J17" s="40" t="n">
        <v>15</v>
      </c>
    </row>
    <row r="18" ht="12.75" customHeight="1">
      <c r="A18" s="17" t="n">
        <v>0</v>
      </c>
      <c r="B18" s="421" t="inlineStr">
        <is>
          <t>&gt; 5 Jahre und &lt;= 10 Jahre</t>
        </is>
      </c>
      <c r="C18" s="422" t="n"/>
      <c r="D18" s="39" t="n">
        <v>260</v>
      </c>
      <c r="E18" s="40" t="n">
        <v>431.80355121</v>
      </c>
      <c r="F18" s="39" t="n">
        <v>310</v>
      </c>
      <c r="G18" s="40" t="n">
        <v>315.720804</v>
      </c>
      <c r="I18" s="39" t="n">
        <v>335</v>
      </c>
      <c r="J18" s="40" t="n">
        <v>235</v>
      </c>
    </row>
    <row r="19" ht="12.75" customHeight="1">
      <c r="A19" s="17" t="n">
        <v>0</v>
      </c>
      <c r="B19" s="421" t="inlineStr">
        <is>
          <t>&gt; 10 Jahre</t>
        </is>
      </c>
      <c r="C19" s="422" t="n"/>
      <c r="D19" s="39" t="n">
        <v>58</v>
      </c>
      <c r="E19" s="40" t="n">
        <v>88.74979212</v>
      </c>
      <c r="F19" s="39" t="n">
        <v>58</v>
      </c>
      <c r="G19" s="40" t="n">
        <v>62.259361</v>
      </c>
      <c r="I19" s="39" t="n">
        <v>58</v>
      </c>
      <c r="J19" s="40" t="n">
        <v>203</v>
      </c>
    </row>
    <row r="20" ht="20.1" customHeight="1"/>
    <row r="21" ht="25.5" customHeight="1">
      <c r="A21" s="17" t="n">
        <v>1</v>
      </c>
      <c r="B21" s="372" t="inlineStr">
        <is>
          <t>Öffentliche Pfandbriefe</t>
        </is>
      </c>
      <c r="C21" s="32" t="n"/>
      <c r="D21" s="427">
        <f>AktQuartKurz&amp;" "&amp;AktJahr</f>
        <v/>
      </c>
      <c r="E21" s="488" t="n"/>
      <c r="F21" s="423">
        <f>AktQuartKurz&amp;" "&amp;(AktJahr-1)</f>
        <v/>
      </c>
      <c r="I21" s="217">
        <f>AktQuartKurz&amp;" "&amp;AktJahr&amp;CHAR(10)&amp;
"FäV (12 Monate)*"</f>
        <v/>
      </c>
      <c r="J21" s="217">
        <f>AktQuartKurz&amp;" "&amp;(AktJahr-1)&amp;CHAR(10)&amp;
"FäV (12 Monate)*"</f>
        <v/>
      </c>
    </row>
    <row r="22" ht="12.75" customHeight="1">
      <c r="A22" s="17" t="n">
        <v>1</v>
      </c>
      <c r="B22" s="429" t="n"/>
      <c r="D22" s="34" t="inlineStr">
        <is>
          <t>Pfandbriefumlauf</t>
        </is>
      </c>
      <c r="E22" s="35" t="inlineStr">
        <is>
          <t>Deckungsmasse</t>
        </is>
      </c>
      <c r="F22" s="34">
        <f>D22</f>
        <v/>
      </c>
      <c r="G22" s="35" t="inlineStr">
        <is>
          <t>Deckungsmasse</t>
        </is>
      </c>
      <c r="I22" s="34" t="inlineStr">
        <is>
          <t>Pfandbriefumlauf</t>
        </is>
      </c>
      <c r="J22" s="35">
        <f>I22</f>
        <v/>
      </c>
    </row>
    <row r="23" ht="12.75" customHeight="1">
      <c r="A23" s="17" t="n">
        <v>1</v>
      </c>
      <c r="B23" s="425" t="inlineStr">
        <is>
          <t>Restlaufzeit:</t>
        </is>
      </c>
      <c r="C23" s="426" t="n"/>
      <c r="D23" s="36">
        <f>Einheit_Waehrung</f>
        <v/>
      </c>
      <c r="E23" s="37">
        <f>D23</f>
        <v/>
      </c>
      <c r="F23" s="36">
        <f>D23</f>
        <v/>
      </c>
      <c r="G23" s="37">
        <f>D23</f>
        <v/>
      </c>
      <c r="I23" s="36">
        <f>D23</f>
        <v/>
      </c>
      <c r="J23" s="37">
        <f>I23</f>
        <v/>
      </c>
    </row>
    <row r="24" ht="12.75" customHeight="1">
      <c r="A24" s="17" t="n">
        <v>1</v>
      </c>
      <c r="B24" s="421" t="inlineStr">
        <is>
          <t>&lt;= 0,5 Jahre</t>
        </is>
      </c>
      <c r="C24" s="422" t="n"/>
      <c r="D24" s="39" t="n">
        <v>0</v>
      </c>
      <c r="E24" s="40" t="n">
        <v>0</v>
      </c>
      <c r="F24" s="39" t="n">
        <v>0</v>
      </c>
      <c r="G24" s="40" t="n">
        <v>0</v>
      </c>
      <c r="I24" s="39" t="n">
        <v>0</v>
      </c>
      <c r="J24" s="40" t="n">
        <v>0</v>
      </c>
    </row>
    <row r="25" ht="12.75" customHeight="1">
      <c r="A25" s="17" t="n"/>
      <c r="B25" s="421" t="inlineStr">
        <is>
          <t>&gt; 0,5 Jahre und &lt;= 1 Jahr</t>
        </is>
      </c>
      <c r="C25" s="422" t="n"/>
      <c r="D25" s="39" t="n">
        <v>0</v>
      </c>
      <c r="E25" s="40" t="n">
        <v>0</v>
      </c>
      <c r="F25" s="39" t="n">
        <v>0</v>
      </c>
      <c r="G25" s="40" t="n">
        <v>0</v>
      </c>
      <c r="I25" s="39" t="n">
        <v>0</v>
      </c>
      <c r="J25" s="40" t="n">
        <v>0</v>
      </c>
    </row>
    <row r="26" ht="12.75" customHeight="1">
      <c r="A26" s="17" t="n">
        <v>1</v>
      </c>
      <c r="B26" s="421" t="inlineStr">
        <is>
          <t>&gt; 1 Jahr und &lt;= 1,5 Jahre</t>
        </is>
      </c>
      <c r="C26" s="422" t="n"/>
      <c r="D26" s="39" t="n">
        <v>0</v>
      </c>
      <c r="E26" s="40" t="n">
        <v>0</v>
      </c>
      <c r="F26" s="39" t="n">
        <v>0</v>
      </c>
      <c r="G26" s="40" t="n">
        <v>0</v>
      </c>
      <c r="I26" s="39" t="n">
        <v>0</v>
      </c>
      <c r="J26" s="40" t="n">
        <v>0</v>
      </c>
    </row>
    <row r="27" ht="12.75" customHeight="1">
      <c r="A27" s="17" t="n">
        <v>1</v>
      </c>
      <c r="B27" s="421" t="inlineStr">
        <is>
          <t>&gt; 1,5 Jahre und &lt;= 2 Jahre</t>
        </is>
      </c>
      <c r="C27" s="421" t="n"/>
      <c r="D27" s="41" t="n">
        <v>0</v>
      </c>
      <c r="E27" s="206" t="n">
        <v>0</v>
      </c>
      <c r="F27" s="41" t="n">
        <v>0</v>
      </c>
      <c r="G27" s="206" t="n">
        <v>0</v>
      </c>
      <c r="I27" s="39" t="n">
        <v>0</v>
      </c>
      <c r="J27" s="40" t="n">
        <v>0</v>
      </c>
    </row>
    <row r="28" ht="12.75" customHeight="1">
      <c r="A28" s="17" t="n">
        <v>1</v>
      </c>
      <c r="B28" s="421" t="inlineStr">
        <is>
          <t>&gt; 2 Jahre und &lt;= 3 Jahre</t>
        </is>
      </c>
      <c r="C28" s="421" t="n"/>
      <c r="D28" s="41" t="n">
        <v>0</v>
      </c>
      <c r="E28" s="206" t="n">
        <v>0</v>
      </c>
      <c r="F28" s="41" t="n">
        <v>0</v>
      </c>
      <c r="G28" s="206" t="n">
        <v>0</v>
      </c>
      <c r="I28" s="39" t="n">
        <v>0</v>
      </c>
      <c r="J28" s="40" t="n">
        <v>0</v>
      </c>
    </row>
    <row r="29" ht="12.75" customHeight="1">
      <c r="A29" s="17" t="n">
        <v>1</v>
      </c>
      <c r="B29" s="421" t="inlineStr">
        <is>
          <t>&gt; 3 Jahre und &lt;= 4 Jahre</t>
        </is>
      </c>
      <c r="C29" s="421" t="n"/>
      <c r="D29" s="41" t="n">
        <v>0</v>
      </c>
      <c r="E29" s="206" t="n">
        <v>0</v>
      </c>
      <c r="F29" s="41" t="n">
        <v>0</v>
      </c>
      <c r="G29" s="206" t="n">
        <v>0</v>
      </c>
      <c r="I29" s="39" t="n">
        <v>0</v>
      </c>
      <c r="J29" s="40" t="n">
        <v>0</v>
      </c>
    </row>
    <row r="30" ht="12.75" customHeight="1">
      <c r="A30" s="17" t="n">
        <v>1</v>
      </c>
      <c r="B30" s="421" t="inlineStr">
        <is>
          <t>&gt; 4 Jahre und &lt;= 5 Jahre</t>
        </is>
      </c>
      <c r="C30" s="421" t="n"/>
      <c r="D30" s="41" t="n">
        <v>0</v>
      </c>
      <c r="E30" s="206" t="n">
        <v>0</v>
      </c>
      <c r="F30" s="41" t="n">
        <v>0</v>
      </c>
      <c r="G30" s="206" t="n">
        <v>0</v>
      </c>
      <c r="I30" s="39" t="n">
        <v>0</v>
      </c>
      <c r="J30" s="40" t="n">
        <v>0</v>
      </c>
    </row>
    <row r="31" ht="12.75" customHeight="1">
      <c r="A31" s="17" t="n">
        <v>1</v>
      </c>
      <c r="B31" s="421" t="inlineStr">
        <is>
          <t>&gt; 5 Jahre und &lt;= 10 Jahre</t>
        </is>
      </c>
      <c r="C31" s="422" t="n"/>
      <c r="D31" s="39" t="n">
        <v>0</v>
      </c>
      <c r="E31" s="40" t="n">
        <v>0</v>
      </c>
      <c r="F31" s="39" t="n">
        <v>0</v>
      </c>
      <c r="G31" s="40" t="n">
        <v>0</v>
      </c>
      <c r="I31" s="39" t="n">
        <v>0</v>
      </c>
      <c r="J31" s="40" t="n">
        <v>0</v>
      </c>
    </row>
    <row r="32" ht="12.75" customHeight="1">
      <c r="B32" s="421" t="inlineStr">
        <is>
          <t>&gt; 10 Jahre</t>
        </is>
      </c>
      <c r="C32" s="422" t="n"/>
      <c r="D32" s="39" t="n">
        <v>0</v>
      </c>
      <c r="E32" s="40" t="n">
        <v>0</v>
      </c>
      <c r="F32" s="39" t="n">
        <v>0</v>
      </c>
      <c r="G32" s="40" t="n">
        <v>0</v>
      </c>
      <c r="I32" s="39" t="n">
        <v>0</v>
      </c>
      <c r="J32" s="40" t="n">
        <v>0</v>
      </c>
    </row>
    <row r="33" ht="12.75" customHeight="1">
      <c r="A33" s="17" t="n">
        <v>2</v>
      </c>
    </row>
    <row r="34" ht="25.5" customHeight="1">
      <c r="A34" s="17" t="n">
        <v>2</v>
      </c>
      <c r="B34" s="372" t="inlineStr">
        <is>
          <t>Schiffspfandbriefe</t>
        </is>
      </c>
      <c r="C34" s="32" t="n"/>
      <c r="D34" s="427">
        <f>AktQuartKurz&amp;" "&amp;AktJahr</f>
        <v/>
      </c>
      <c r="E34" s="488" t="n"/>
      <c r="F34" s="423">
        <f>AktQuartKurz&amp;" "&amp;(AktJahr-1)</f>
        <v/>
      </c>
      <c r="I34" s="217">
        <f>AktQuartKurz&amp;" "&amp;AktJahr&amp;CHAR(10)&amp;
"FäV (12 Monate)*"</f>
        <v/>
      </c>
      <c r="J34" s="217">
        <f>AktQuartKurz&amp;" "&amp;(AktJahr-1)&amp;CHAR(10)&amp;
"FäV (12 Monate)*"</f>
        <v/>
      </c>
    </row>
    <row r="35" ht="12.75" customHeight="1">
      <c r="A35" s="17" t="n">
        <v>2</v>
      </c>
      <c r="B35" s="429" t="n"/>
      <c r="D35" s="34" t="inlineStr">
        <is>
          <t>Pfandbriefumlauf</t>
        </is>
      </c>
      <c r="E35" s="35" t="inlineStr">
        <is>
          <t>Deckungsmasse</t>
        </is>
      </c>
      <c r="F35" s="34">
        <f>D35</f>
        <v/>
      </c>
      <c r="G35" s="35" t="inlineStr">
        <is>
          <t>Deckungsmasse</t>
        </is>
      </c>
      <c r="I35" s="34" t="inlineStr">
        <is>
          <t>Pfandbriefumlauf</t>
        </is>
      </c>
      <c r="J35" s="35">
        <f>I35</f>
        <v/>
      </c>
    </row>
    <row r="36" ht="12.75" customHeight="1">
      <c r="A36" s="17" t="n">
        <v>2</v>
      </c>
      <c r="B36" s="425" t="inlineStr">
        <is>
          <t>Restlaufzeit:</t>
        </is>
      </c>
      <c r="C36" s="426" t="n"/>
      <c r="D36" s="36">
        <f>Einheit_Waehrung</f>
        <v/>
      </c>
      <c r="E36" s="37">
        <f>D36</f>
        <v/>
      </c>
      <c r="F36" s="36">
        <f>D36</f>
        <v/>
      </c>
      <c r="G36" s="37">
        <f>D36</f>
        <v/>
      </c>
      <c r="I36" s="36">
        <f>D36</f>
        <v/>
      </c>
      <c r="J36" s="37">
        <f>I36</f>
        <v/>
      </c>
    </row>
    <row r="37" ht="12.75" customHeight="1">
      <c r="A37" s="17" t="n"/>
      <c r="B37" s="421" t="inlineStr">
        <is>
          <t>&lt;= 0,5 Jahre</t>
        </is>
      </c>
      <c r="C37" s="422" t="n"/>
      <c r="D37" s="39" t="n">
        <v>0</v>
      </c>
      <c r="E37" s="40" t="n">
        <v>0</v>
      </c>
      <c r="F37" s="39" t="n">
        <v>0</v>
      </c>
      <c r="G37" s="40" t="n">
        <v>0</v>
      </c>
      <c r="I37" s="39" t="n">
        <v>0</v>
      </c>
      <c r="J37" s="40" t="n">
        <v>0</v>
      </c>
    </row>
    <row r="38" ht="12.75" customHeight="1">
      <c r="A38" s="17" t="n">
        <v>2</v>
      </c>
      <c r="B38" s="421" t="inlineStr">
        <is>
          <t>&gt; 0,5 Jahre und &lt;= 1 Jahr</t>
        </is>
      </c>
      <c r="C38" s="422" t="n"/>
      <c r="D38" s="39" t="n">
        <v>0</v>
      </c>
      <c r="E38" s="40" t="n">
        <v>0</v>
      </c>
      <c r="F38" s="39" t="n">
        <v>0</v>
      </c>
      <c r="G38" s="40" t="n">
        <v>0</v>
      </c>
      <c r="I38" s="39" t="n">
        <v>0</v>
      </c>
      <c r="J38" s="40" t="n">
        <v>0</v>
      </c>
    </row>
    <row r="39" ht="12.75" customHeight="1">
      <c r="A39" s="17" t="n">
        <v>2</v>
      </c>
      <c r="B39" s="421" t="inlineStr">
        <is>
          <t>&gt; 1 Jahr und &lt;= 1,5 Jahre</t>
        </is>
      </c>
      <c r="C39" s="422" t="n"/>
      <c r="D39" s="39" t="n">
        <v>0</v>
      </c>
      <c r="E39" s="40" t="n">
        <v>0</v>
      </c>
      <c r="F39" s="39" t="n">
        <v>0</v>
      </c>
      <c r="G39" s="40" t="n">
        <v>0</v>
      </c>
      <c r="I39" s="39" t="n">
        <v>0</v>
      </c>
      <c r="J39" s="40" t="n">
        <v>0</v>
      </c>
    </row>
    <row r="40" ht="12.75" customHeight="1">
      <c r="A40" s="17" t="n">
        <v>2</v>
      </c>
      <c r="B40" s="421" t="inlineStr">
        <is>
          <t>&gt; 1,5 Jahre und &lt;= 2 Jahre</t>
        </is>
      </c>
      <c r="C40" s="421" t="n"/>
      <c r="D40" s="41" t="n">
        <v>0</v>
      </c>
      <c r="E40" s="206" t="n">
        <v>0</v>
      </c>
      <c r="F40" s="41" t="n">
        <v>0</v>
      </c>
      <c r="G40" s="206" t="n">
        <v>0</v>
      </c>
      <c r="I40" s="39" t="n">
        <v>0</v>
      </c>
      <c r="J40" s="40" t="n">
        <v>0</v>
      </c>
    </row>
    <row r="41" ht="12.75" customHeight="1">
      <c r="A41" s="17" t="n">
        <v>2</v>
      </c>
      <c r="B41" s="421" t="inlineStr">
        <is>
          <t>&gt; 2 Jahre und &lt;= 3 Jahre</t>
        </is>
      </c>
      <c r="C41" s="421" t="n"/>
      <c r="D41" s="41" t="n">
        <v>0</v>
      </c>
      <c r="E41" s="206" t="n">
        <v>0</v>
      </c>
      <c r="F41" s="41" t="n">
        <v>0</v>
      </c>
      <c r="G41" s="206" t="n">
        <v>0</v>
      </c>
      <c r="I41" s="39" t="n">
        <v>0</v>
      </c>
      <c r="J41" s="40" t="n">
        <v>0</v>
      </c>
    </row>
    <row r="42" ht="12.75" customHeight="1">
      <c r="A42" s="17" t="n">
        <v>2</v>
      </c>
      <c r="B42" s="421" t="inlineStr">
        <is>
          <t>&gt; 3 Jahre und &lt;= 4 Jahre</t>
        </is>
      </c>
      <c r="C42" s="421" t="n"/>
      <c r="D42" s="41" t="n">
        <v>0</v>
      </c>
      <c r="E42" s="206" t="n">
        <v>0</v>
      </c>
      <c r="F42" s="41" t="n">
        <v>0</v>
      </c>
      <c r="G42" s="206" t="n">
        <v>0</v>
      </c>
      <c r="I42" s="39" t="n">
        <v>0</v>
      </c>
      <c r="J42" s="40" t="n">
        <v>0</v>
      </c>
    </row>
    <row r="43" ht="12.75" customHeight="1">
      <c r="A43" s="17" t="n">
        <v>2</v>
      </c>
      <c r="B43" s="421" t="inlineStr">
        <is>
          <t>&gt; 4 Jahre und &lt;= 5 Jahre</t>
        </is>
      </c>
      <c r="C43" s="421" t="n"/>
      <c r="D43" s="41" t="n">
        <v>0</v>
      </c>
      <c r="E43" s="206" t="n">
        <v>0</v>
      </c>
      <c r="F43" s="41" t="n">
        <v>0</v>
      </c>
      <c r="G43" s="206" t="n">
        <v>0</v>
      </c>
      <c r="I43" s="39" t="n">
        <v>0</v>
      </c>
      <c r="J43" s="40" t="n">
        <v>0</v>
      </c>
    </row>
    <row r="44" ht="12.75" customHeight="1">
      <c r="B44" s="421" t="inlineStr">
        <is>
          <t>&gt; 5 Jahre und &lt;= 10 Jahre</t>
        </is>
      </c>
      <c r="C44" s="422" t="n"/>
      <c r="D44" s="39" t="n">
        <v>0</v>
      </c>
      <c r="E44" s="40" t="n">
        <v>0</v>
      </c>
      <c r="F44" s="39" t="n">
        <v>0</v>
      </c>
      <c r="G44" s="40" t="n">
        <v>0</v>
      </c>
      <c r="I44" s="39" t="n">
        <v>0</v>
      </c>
      <c r="J44" s="40" t="n">
        <v>0</v>
      </c>
    </row>
    <row r="45" ht="12.75" customHeight="1">
      <c r="A45" s="17" t="n">
        <v>3</v>
      </c>
      <c r="B45" s="421" t="inlineStr">
        <is>
          <t>&gt; 10 Jahre</t>
        </is>
      </c>
      <c r="C45" s="422" t="n"/>
      <c r="D45" s="39" t="n">
        <v>0</v>
      </c>
      <c r="E45" s="40" t="n">
        <v>0</v>
      </c>
      <c r="F45" s="39" t="n">
        <v>0</v>
      </c>
      <c r="G45" s="40" t="n">
        <v>0</v>
      </c>
      <c r="I45" s="39" t="n">
        <v>0</v>
      </c>
      <c r="J45" s="40" t="n">
        <v>0</v>
      </c>
    </row>
    <row r="46" ht="12.75" customHeight="1">
      <c r="A46" s="17" t="n">
        <v>3</v>
      </c>
    </row>
    <row r="47" ht="25.5" customHeight="1">
      <c r="A47" s="17" t="n">
        <v>3</v>
      </c>
      <c r="B47" s="372" t="inlineStr">
        <is>
          <t>Flugzeugpfandbriefe</t>
        </is>
      </c>
      <c r="C47" s="32" t="n"/>
      <c r="D47" s="427">
        <f>AktQuartKurz&amp;" "&amp;AktJahr</f>
        <v/>
      </c>
      <c r="E47" s="488" t="n"/>
      <c r="F47" s="423">
        <f>AktQuartKurz&amp;" "&amp;(AktJahr-1)</f>
        <v/>
      </c>
      <c r="I47" s="217">
        <f>AktQuartKurz&amp;" "&amp;AktJahr&amp;CHAR(10)&amp;
"FäV (12 Monate)*"</f>
        <v/>
      </c>
      <c r="J47" s="217">
        <f>AktQuartKurz&amp;" "&amp;(AktJahr-1)&amp;CHAR(10)&amp;
"FäV (12 Monate)*"</f>
        <v/>
      </c>
    </row>
    <row r="48" ht="12.75" customHeight="1">
      <c r="A48" s="17" t="n">
        <v>3</v>
      </c>
      <c r="B48" s="429" t="n"/>
      <c r="C48" s="42" t="n"/>
      <c r="D48" s="34" t="inlineStr">
        <is>
          <t>Pfandbriefumlauf</t>
        </is>
      </c>
      <c r="E48" s="35" t="inlineStr">
        <is>
          <t>Deckungsmasse</t>
        </is>
      </c>
      <c r="F48" s="34">
        <f>D48</f>
        <v/>
      </c>
      <c r="G48" s="35" t="inlineStr">
        <is>
          <t>Deckungsmasse</t>
        </is>
      </c>
      <c r="I48" s="34" t="inlineStr">
        <is>
          <t>Pfandbriefumlauf</t>
        </is>
      </c>
      <c r="J48" s="35">
        <f>I48</f>
        <v/>
      </c>
    </row>
    <row r="49" ht="12.75" customHeight="1">
      <c r="A49" s="17" t="n"/>
      <c r="B49" s="425" t="inlineStr">
        <is>
          <t>Restlaufzeit:</t>
        </is>
      </c>
      <c r="C49" s="426" t="n"/>
      <c r="D49" s="36">
        <f>Einheit_Waehrung</f>
        <v/>
      </c>
      <c r="E49" s="37">
        <f>D49</f>
        <v/>
      </c>
      <c r="F49" s="36">
        <f>D49</f>
        <v/>
      </c>
      <c r="G49" s="37">
        <f>D49</f>
        <v/>
      </c>
      <c r="I49" s="36">
        <f>D49</f>
        <v/>
      </c>
      <c r="J49" s="37">
        <f>I49</f>
        <v/>
      </c>
    </row>
    <row r="50" ht="12.75" customHeight="1">
      <c r="A50" s="17" t="n">
        <v>3</v>
      </c>
      <c r="B50" s="421" t="inlineStr">
        <is>
          <t>&lt;= 0,5 Jahre</t>
        </is>
      </c>
      <c r="C50" s="422" t="n"/>
      <c r="D50" s="39" t="n">
        <v>0</v>
      </c>
      <c r="E50" s="40" t="n">
        <v>0</v>
      </c>
      <c r="F50" s="39" t="n">
        <v>0</v>
      </c>
      <c r="G50" s="40" t="n">
        <v>0</v>
      </c>
      <c r="I50" s="39" t="n">
        <v>0</v>
      </c>
      <c r="J50" s="40" t="n">
        <v>0</v>
      </c>
    </row>
    <row r="51" ht="12.75" customHeight="1">
      <c r="A51" s="17" t="n">
        <v>3</v>
      </c>
      <c r="B51" s="421" t="inlineStr">
        <is>
          <t>&gt; 0,5 Jahre und &lt;= 1 Jahr</t>
        </is>
      </c>
      <c r="C51" s="422" t="n"/>
      <c r="D51" s="39" t="n">
        <v>0</v>
      </c>
      <c r="E51" s="40" t="n">
        <v>0</v>
      </c>
      <c r="F51" s="39" t="n">
        <v>0</v>
      </c>
      <c r="G51" s="40" t="n">
        <v>0</v>
      </c>
      <c r="I51" s="39" t="n">
        <v>0</v>
      </c>
      <c r="J51" s="40" t="n">
        <v>0</v>
      </c>
    </row>
    <row r="52" ht="12.75" customHeight="1">
      <c r="A52" s="17" t="n">
        <v>3</v>
      </c>
      <c r="B52" s="421" t="inlineStr">
        <is>
          <t>&gt; 1 Jahr und &lt;= 1,5 Jahre</t>
        </is>
      </c>
      <c r="C52" s="422" t="n"/>
      <c r="D52" s="39" t="n">
        <v>0</v>
      </c>
      <c r="E52" s="40" t="n">
        <v>0</v>
      </c>
      <c r="F52" s="39" t="n">
        <v>0</v>
      </c>
      <c r="G52" s="40" t="n">
        <v>0</v>
      </c>
      <c r="I52" s="39" t="n">
        <v>0</v>
      </c>
      <c r="J52" s="40" t="n">
        <v>0</v>
      </c>
    </row>
    <row r="53" ht="12.75" customHeight="1">
      <c r="A53" s="17" t="n">
        <v>3</v>
      </c>
      <c r="B53" s="421" t="inlineStr">
        <is>
          <t>&gt; 1,5 Jahre und &lt;= 2 Jahre</t>
        </is>
      </c>
      <c r="C53" s="421" t="n"/>
      <c r="D53" s="41" t="n">
        <v>0</v>
      </c>
      <c r="E53" s="206" t="n">
        <v>0</v>
      </c>
      <c r="F53" s="41" t="n">
        <v>0</v>
      </c>
      <c r="G53" s="206" t="n">
        <v>0</v>
      </c>
      <c r="I53" s="39" t="n">
        <v>0</v>
      </c>
      <c r="J53" s="40" t="n">
        <v>0</v>
      </c>
    </row>
    <row r="54" ht="12.75" customHeight="1">
      <c r="A54" s="17" t="n">
        <v>3</v>
      </c>
      <c r="B54" s="421" t="inlineStr">
        <is>
          <t>&gt; 2 Jahre und &lt;= 3 Jahre</t>
        </is>
      </c>
      <c r="C54" s="421" t="n"/>
      <c r="D54" s="41" t="n">
        <v>0</v>
      </c>
      <c r="E54" s="206" t="n">
        <v>0</v>
      </c>
      <c r="F54" s="41" t="n">
        <v>0</v>
      </c>
      <c r="G54" s="206" t="n">
        <v>0</v>
      </c>
      <c r="I54" s="39" t="n">
        <v>0</v>
      </c>
      <c r="J54" s="40" t="n">
        <v>0</v>
      </c>
    </row>
    <row r="55" ht="12.75" customHeight="1">
      <c r="A55" s="17" t="n">
        <v>3</v>
      </c>
      <c r="B55" s="421" t="inlineStr">
        <is>
          <t>&gt; 3 Jahre und &lt;= 4 Jahre</t>
        </is>
      </c>
      <c r="C55" s="421" t="n"/>
      <c r="D55" s="41" t="n">
        <v>0</v>
      </c>
      <c r="E55" s="206" t="n">
        <v>0</v>
      </c>
      <c r="F55" s="41" t="n">
        <v>0</v>
      </c>
      <c r="G55" s="206" t="n">
        <v>0</v>
      </c>
      <c r="I55" s="39" t="n">
        <v>0</v>
      </c>
      <c r="J55" s="40" t="n">
        <v>0</v>
      </c>
    </row>
    <row r="56" ht="12.75" customHeight="1">
      <c r="B56" s="421" t="inlineStr">
        <is>
          <t>&gt; 4 Jahre und &lt;= 5 Jahre</t>
        </is>
      </c>
      <c r="C56" s="421" t="n"/>
      <c r="D56" s="41" t="n">
        <v>0</v>
      </c>
      <c r="E56" s="206" t="n">
        <v>0</v>
      </c>
      <c r="F56" s="41" t="n">
        <v>0</v>
      </c>
      <c r="G56" s="206" t="n">
        <v>0</v>
      </c>
      <c r="I56" s="39" t="n">
        <v>0</v>
      </c>
      <c r="J56" s="40" t="n">
        <v>0</v>
      </c>
    </row>
    <row r="57" ht="12.75" customHeight="1">
      <c r="B57" s="421" t="inlineStr">
        <is>
          <t>&gt; 5 Jahre und &lt;= 10 Jahre</t>
        </is>
      </c>
      <c r="C57" s="422" t="n"/>
      <c r="D57" s="39" t="n">
        <v>0</v>
      </c>
      <c r="E57" s="40" t="n">
        <v>0</v>
      </c>
      <c r="F57" s="39" t="n">
        <v>0</v>
      </c>
      <c r="G57" s="40" t="n">
        <v>0</v>
      </c>
      <c r="I57" s="39" t="n">
        <v>0</v>
      </c>
      <c r="J57" s="40" t="n">
        <v>0</v>
      </c>
    </row>
    <row r="58" ht="12.75" customHeight="1">
      <c r="B58" s="421" t="inlineStr">
        <is>
          <t>&gt; 10 Jahre</t>
        </is>
      </c>
      <c r="C58" s="422" t="n"/>
      <c r="D58" s="39" t="n">
        <v>0</v>
      </c>
      <c r="E58" s="40" t="n">
        <v>0</v>
      </c>
      <c r="F58" s="39" t="n">
        <v>0</v>
      </c>
      <c r="G58" s="40" t="n">
        <v>0</v>
      </c>
      <c r="I58" s="39" t="n">
        <v>0</v>
      </c>
      <c r="J58" s="40" t="n">
        <v>0</v>
      </c>
    </row>
    <row r="59"/>
    <row r="63">
      <c r="B63" s="414" t="inlineStr">
        <is>
          <t>Informationen zur Verschiebung der Fälligkeit der Pfandbriefe</t>
        </is>
      </c>
    </row>
    <row r="64" ht="13.5" customHeight="1" thickBot="1">
      <c r="B64" s="151" t="n"/>
      <c r="C64" s="152" t="n"/>
      <c r="D64" s="416">
        <f>AktQuartKurz&amp;" "&amp;AktJahr</f>
        <v/>
      </c>
      <c r="F64" s="418">
        <f>AktQuartKurz&amp;" "&amp;(AktJahr-1)</f>
        <v/>
      </c>
    </row>
    <row r="65" ht="185.25" customHeight="1" thickBot="1">
      <c r="B65" s="218" t="inlineStr">
        <is>
          <t>Voraussetzungen für die Verschiebung der Fälligkeit der Pfandbriefe</t>
        </is>
      </c>
      <c r="C65" s="195" t="inlineStr">
        <is>
          <t>(Mio. €)</t>
        </is>
      </c>
      <c r="D65" s="417" t="inlineStr">
        <is>
          <t>Das Hinausschieben der Fälligkeit ist erforderlich, um die Zahlungsunfähigkeit der Pfandbriefbank mit beschränkter Geschäftstätigkeit zu vermeiden (Verhinderung der Zahlungsunfähigkeit), die Pfandbriefbank mit beschränkter Geschäftstätigkeit ist nicht überschuldet (keine bestehende Überschuldung) und es besteht Grund zu der Annahme, dass die Pfandbriefbank mit beschränkter Geschäftstätigkeit jedenfalls nach Ablauf des größtmöglichen Verschiebungszeitraums unter Berücksichtigung weiterer Verschiebungsmöglichkeiten ihre dann fälligen Verbindlichkeiten erfüllen kann (positive Erfüllungsprognose). Siehe ergänzend auch § 30 Absatz 2b PfandBG.</t>
        </is>
      </c>
      <c r="E65" s="489" t="n"/>
      <c r="F65" s="420" t="inlineStr">
        <is>
          <t>Das Hinausschieben der Fälligkeit ist erforderlich, um die Zahlungsunfähigkeit der Pfandbriefbank mit beschränkter Geschäftstätigkeit zu vermeiden (Verhinderung der Zahlungsunfähigkeit), die Pfandbriefbank mit beschränkter Geschäftstätigkeit ist nicht überschuldet (keine bestehende Überschuldung) und es besteht Grund zu der Annahme, dass die Pfandbriefbank mit beschränkter Geschäftstätigkeit jedenfalls nach Ablauf des größtmöglichen Verschiebungszeitraums unter Berücksichtigung weiterer Verschiebungsmöglichkeiten ihre dann fälligen Verbindlichkeiten erfüllen kann (positive Erfüllungsprognose). Siehe ergänzend auch § 30 Absatz 2b PfandBG.</t>
        </is>
      </c>
      <c r="G65" s="490" t="n"/>
    </row>
    <row r="66" ht="382.5" customHeight="1" thickBot="1">
      <c r="B66" s="218" t="inlineStr">
        <is>
          <t>Befugnisse des Sachwalters bei Verschiebung der Fälligkeit der Pfandbriefe</t>
        </is>
      </c>
      <c r="C66" s="205" t="n"/>
      <c r="D66" s="417" t="inlineStr">
        <is>
          <t>Der Sachwalter kann die Fälligkeiten der Tilgungszahlungen verschieben, wenn die maßgeblichen Voraussetzungen nach § 30 Abs. 2b PfandBG hierfür erfüllt sind. Die Verschiebungsdauer, welche einen Zeitraum von 12 Monaten nicht überschreiten darf, bestimmt der Sachwalter entsprechend der Erforderlichkeit. 
Der Sachwalter kann die Fälligkeiten von Tilgungs- und Zinszahlungen, die innerhalb eines Monats nach seiner Ernennung fällig werden, auf das Ende dieses Monatszeitraums verschieben. Entscheidet sich der Sachwalter für eine solche Verschiebung, wird das Vorliegen der Voraussetzungen nach § 30 Abs. 2b PfandBG unwiderlegbar vermutet. Eine solche Verschiebung ist im Rahmen der Höchstverschiebungsdauer von 12 Monaten zu berücksichtigen. 
Der Sachwalter darf von seiner Befugnis für sämtliche Pfandbriefe einer Emission nur einheitlich Gebrauch machen. Hierbei dürfen die Fälligkeiten vollständig oder anteilig verschoben werden. Der Sachwalter hat die Fälligkeit für eine Pfandbriefemission so zu verschieben, dass die ursprüngliche Reihenfolge der Bedienung der Pfandbriefe, welche durch die Verschiebung überholt werden könnten, nicht geändert wird (Überholverbot). Dies kann dazu führen, dass auch die Fälligkeiten später fällig werdender Emissionen zu verschieben sind, um das Überholverbot zu wahren. Siehe ergänzend auch § 30 Absatz 2a und 2b PfandBG.</t>
        </is>
      </c>
      <c r="E66" s="489" t="n"/>
      <c r="F66" s="420" t="inlineStr">
        <is>
          <t>Der Sachwalter kann die Fälligkeiten der Tilgungszahlungen verschieben, wenn die maßgeblichen Voraussetzungen nach § 30 Abs. 2b PfandBG hierfür erfüllt sind. Die Verschiebungsdauer, welche einen Zeitraum von 12 Monaten nicht überschreiten darf, bestimmt der Sachwalter entsprechend der Erforderlichkeit. 
Der Sachwalter kann die Fälligkeiten von Tilgungs- und Zinszahlungen, die innerhalb eines Monats nach seiner Ernennung fällig werden, auf das Ende dieses Monatszeitraums verschieben. Entscheidet sich der Sachwalter für eine solche Verschiebung, wird das Vorliegen der Voraussetzungen nach § 30 Abs. 2b PfandBG unwiderlegbar vermutet. Eine solche Verschiebung ist im Rahmen der Höchstverschiebungsdauer von 12 Monaten zu berücksichtigen. 
Der Sachwalter darf von seiner Befugnis für sämtliche Pfandbriefe einer Emission nur einheitlich Gebrauch machen. Hierbei dürfen die Fälligkeiten vollständig oder anteilig verschoben werden. Der Sachwalter hat die Fälligkeit für eine Pfandbriefemission so zu verschieben, dass die ursprüngliche Reihenfolge der Bedienung der Pfandbriefe, welche durch die Verschiebung überholt werden könnten, nicht geändert wird (Überholverbot). Dies kann dazu führen, dass auch die Fälligkeiten später fällig werdender Emissionen zu verschieben sind, um das Überholverbot zu wahren. Siehe ergänzend auch § 30 Absatz 2a und 2b PfandBG.</t>
        </is>
      </c>
      <c r="G66" s="490" t="n"/>
    </row>
    <row r="69" ht="28.5" customHeight="1">
      <c r="B69" s="413" t="inlineStr">
        <is>
          <t>* Auswirkungen einer Fälligkeitsverschiebung auf die Laufzeitenstruktur der Pfandbriefe / Verschiebungsszenario: 12 Monate. Es handelt sich hierbei um ein äußerst unwahrscheinliches Szenario, welches erst nach Ernennung eines Sachwalters zur Geltung kommen könnte.</t>
        </is>
      </c>
    </row>
    <row r="70">
      <c r="B70" s="413" t="n"/>
    </row>
  </sheetData>
  <mergeCells count="46">
    <mergeCell ref="B4:G4"/>
    <mergeCell ref="B5:D5"/>
    <mergeCell ref="D8:E8"/>
    <mergeCell ref="F8:G8"/>
    <mergeCell ref="B9:C9"/>
    <mergeCell ref="B10:C10"/>
    <mergeCell ref="B11:C11"/>
    <mergeCell ref="B12:C12"/>
    <mergeCell ref="B13:C13"/>
    <mergeCell ref="B18:C18"/>
    <mergeCell ref="B19:C19"/>
    <mergeCell ref="D21:E21"/>
    <mergeCell ref="F21:G21"/>
    <mergeCell ref="B22:C22"/>
    <mergeCell ref="B23:C23"/>
    <mergeCell ref="B24:C24"/>
    <mergeCell ref="B25:C25"/>
    <mergeCell ref="B26:C26"/>
    <mergeCell ref="B31:C31"/>
    <mergeCell ref="B32:C32"/>
    <mergeCell ref="D34:E34"/>
    <mergeCell ref="F34:G34"/>
    <mergeCell ref="B35:C35"/>
    <mergeCell ref="B36:C36"/>
    <mergeCell ref="B37:C37"/>
    <mergeCell ref="B38:C38"/>
    <mergeCell ref="B39:C39"/>
    <mergeCell ref="B44:C44"/>
    <mergeCell ref="B45:C45"/>
    <mergeCell ref="D47:E47"/>
    <mergeCell ref="B57:C57"/>
    <mergeCell ref="B58:C58"/>
    <mergeCell ref="F47:G47"/>
    <mergeCell ref="B49:C49"/>
    <mergeCell ref="B50:C50"/>
    <mergeCell ref="B51:C51"/>
    <mergeCell ref="B52:C52"/>
    <mergeCell ref="B69:J69"/>
    <mergeCell ref="B70:J70"/>
    <mergeCell ref="B63:G63"/>
    <mergeCell ref="D64:E64"/>
    <mergeCell ref="D65:E65"/>
    <mergeCell ref="D66:E66"/>
    <mergeCell ref="F64:G64"/>
    <mergeCell ref="F65:G65"/>
    <mergeCell ref="F66:G66"/>
  </mergeCells>
  <printOptions horizontalCentered="1"/>
  <pageMargins left="0.9840277777777779" right="0.39375" top="0.7875" bottom="0.786805555555556" header="0.511805555555555" footer="0.590277777777778"/>
  <pageSetup orientation="portrait" paperSize="9" scale="48"/>
  <headerFooter>
    <oddHeader/>
    <oddFooter>&amp;L&amp;8 &amp;C&amp;8 &amp;R&amp;8 Seite &amp;P</oddFooter>
    <evenHeader/>
    <evenFooter/>
    <firstHeader/>
    <firstFooter/>
  </headerFooter>
</worksheet>
</file>

<file path=xl/worksheets/sheet3.xml><?xml version="1.0" encoding="utf-8"?>
<worksheet xmlns="http://schemas.openxmlformats.org/spreadsheetml/2006/main">
  <sheetPr codeName="Tabelle3">
    <outlinePr summaryBelow="1" summaryRight="1"/>
    <pageSetUpPr fitToPage="1"/>
  </sheetPr>
  <dimension ref="A1:IW53"/>
  <sheetViews>
    <sheetView showGridLines="0" showRowColHeaders="0" zoomScaleNormal="100" workbookViewId="0">
      <selection activeCell="D9" sqref="D9"/>
    </sheetView>
  </sheetViews>
  <sheetFormatPr baseColWidth="8" defaultColWidth="9.140625" defaultRowHeight="12.75"/>
  <cols>
    <col width="0.85546875" customWidth="1" style="430" min="1" max="1"/>
    <col width="38.7109375" customWidth="1" style="430" min="2" max="2"/>
    <col width="2.7109375" customWidth="1" style="430" min="3" max="3"/>
    <col width="23.7109375" customWidth="1" style="430" min="4" max="5"/>
    <col width="3.140625" customWidth="1" style="430" min="6" max="6"/>
    <col width="11.42578125" customWidth="1" style="430" min="7" max="257"/>
    <col width="11.42578125" customWidth="1" min="258" max="1025"/>
  </cols>
  <sheetData>
    <row r="1" ht="5.1" customHeight="1"/>
    <row r="2" ht="12.75" customHeight="1">
      <c r="B2" s="5" t="inlineStr">
        <is>
          <t>Veröffentlichung gemäß § 28 Abs. 2 Nr. 1 a  PfandBG, § 28  Abs. 3 Nr. 1 PfandBG und  § 28 Abs. 4 Nr. 1 a  PfandBG</t>
        </is>
      </c>
      <c r="C2" s="5" t="n"/>
      <c r="D2" s="5" t="n"/>
      <c r="E2" s="5" t="n"/>
    </row>
    <row r="3" ht="12.75" customHeight="1">
      <c r="B3" s="6" t="n"/>
      <c r="C3" s="6" t="n"/>
      <c r="D3" s="6" t="n"/>
      <c r="E3" s="6" t="n"/>
    </row>
    <row r="4" ht="12.75" customHeight="1">
      <c r="B4" s="449" t="inlineStr">
        <is>
          <t>Zur Deckung von Hypothekenpfandbriefen verwendete Forderungen nach Größengruppen</t>
        </is>
      </c>
      <c r="C4" s="43" t="n"/>
      <c r="D4" s="43" t="n"/>
      <c r="E4" s="43" t="n"/>
    </row>
    <row r="5" ht="12.75" customHeight="1">
      <c r="B5" s="435">
        <f>UebInstitutQuartal</f>
        <v/>
      </c>
    </row>
    <row r="6" ht="12.75" customHeight="1"/>
    <row r="7" ht="12.75" customHeight="1">
      <c r="A7" s="17" t="n">
        <v>0</v>
      </c>
      <c r="B7" s="376" t="inlineStr">
        <is>
          <t>Deckungswerte</t>
        </is>
      </c>
      <c r="C7" s="376" t="n"/>
      <c r="D7" s="44">
        <f>AktQuartKurz&amp;" "&amp;AktJahr</f>
        <v/>
      </c>
      <c r="E7" s="44">
        <f>AktQuartKurz&amp;" "&amp;(AktJahr-1)</f>
        <v/>
      </c>
    </row>
    <row r="8" ht="12.75" customHeight="1">
      <c r="A8" s="17" t="n">
        <v>0</v>
      </c>
      <c r="B8" s="375" t="n"/>
      <c r="C8" s="375" t="n"/>
      <c r="D8" s="45">
        <f>Einheit_Waehrung</f>
        <v/>
      </c>
      <c r="E8" s="45">
        <f>D8</f>
        <v/>
      </c>
    </row>
    <row r="9" ht="12.75" customHeight="1">
      <c r="A9" s="17" t="n">
        <v>0</v>
      </c>
      <c r="B9" s="46" t="inlineStr">
        <is>
          <t>Bis einschließlich 300 Tsd. €</t>
        </is>
      </c>
      <c r="C9" s="46" t="n"/>
      <c r="D9" s="39" t="n">
        <v>475.68727104</v>
      </c>
      <c r="E9" s="47" t="n">
        <v>400.250661</v>
      </c>
    </row>
    <row r="10" ht="12.75" customHeight="1">
      <c r="A10" s="17" t="n">
        <v>0</v>
      </c>
      <c r="B10" s="48" t="inlineStr">
        <is>
          <t>Mehr als 300 Tsd. € bis einschließlich 1 Mio. €</t>
        </is>
      </c>
      <c r="C10" s="48" t="n"/>
      <c r="D10" s="39" t="n">
        <v>339.42426584</v>
      </c>
      <c r="E10" s="47" t="n">
        <v>263.712496</v>
      </c>
    </row>
    <row r="11" ht="12.75" customHeight="1">
      <c r="A11" s="17" t="n"/>
      <c r="B11" s="48" t="inlineStr">
        <is>
          <t>Mehr als 1 Mio. € bis einschließlich 10 Mio. €</t>
        </is>
      </c>
      <c r="C11" s="48" t="n"/>
      <c r="D11" s="39" t="n">
        <v>260.75294434</v>
      </c>
      <c r="E11" s="47" t="n">
        <v>220.777498</v>
      </c>
    </row>
    <row r="12" ht="12.75" customHeight="1">
      <c r="A12" s="17" t="n">
        <v>0</v>
      </c>
      <c r="B12" s="48" t="inlineStr">
        <is>
          <t>Mehr als 10 Mio. €</t>
        </is>
      </c>
      <c r="C12" s="48" t="n"/>
      <c r="D12" s="39" t="n">
        <v>39.204</v>
      </c>
      <c r="E12" s="47" t="n">
        <v>13.44</v>
      </c>
    </row>
    <row r="13" ht="12.75" customHeight="1">
      <c r="A13" s="17" t="n">
        <v>0</v>
      </c>
      <c r="B13" s="49" t="inlineStr">
        <is>
          <t>Summe</t>
        </is>
      </c>
      <c r="C13" s="49" t="n"/>
      <c r="D13" s="41">
        <f>SUM(D9:D12)</f>
        <v/>
      </c>
      <c r="E13" s="50">
        <f>SUM(E9:E12)</f>
        <v/>
      </c>
    </row>
    <row r="14" ht="12.75" customHeight="1"/>
    <row r="16" ht="12.75" customFormat="1" customHeight="1" s="51">
      <c r="B16" s="435" t="inlineStr">
        <is>
          <t>Zur Deckung von Öffentlichen Pfandbriefen verwendete Forderungen nach Größengruppen</t>
        </is>
      </c>
    </row>
    <row r="17" ht="12.75" customFormat="1" customHeight="1" s="51">
      <c r="B17" s="435">
        <f>UebInstitutQuartal</f>
        <v/>
      </c>
    </row>
    <row r="18" ht="12.75" customHeight="1"/>
    <row r="19" ht="12.75" customHeight="1">
      <c r="A19" s="17" t="n">
        <v>1</v>
      </c>
      <c r="B19" s="376" t="inlineStr">
        <is>
          <t>Deckungswerte</t>
        </is>
      </c>
      <c r="C19" s="376" t="n"/>
      <c r="D19" s="52">
        <f>AktQuartKurz&amp;" "&amp;AktJahr</f>
        <v/>
      </c>
      <c r="E19" s="44">
        <f>AktQuartKurz&amp;" "&amp;(AktJahr-1)</f>
        <v/>
      </c>
    </row>
    <row r="20" ht="12.75" customHeight="1">
      <c r="A20" s="17" t="n">
        <v>1</v>
      </c>
      <c r="B20" s="375" t="n"/>
      <c r="C20" s="375" t="n"/>
      <c r="D20" s="45">
        <f>Einheit_Waehrung</f>
        <v/>
      </c>
      <c r="E20" s="45">
        <f>D20</f>
        <v/>
      </c>
    </row>
    <row r="21" ht="12.75" customHeight="1">
      <c r="A21" s="17" t="n">
        <v>1</v>
      </c>
      <c r="B21" s="46" t="inlineStr">
        <is>
          <t>Bis einschließlich 10 Mio. €</t>
        </is>
      </c>
      <c r="C21" s="46" t="n"/>
      <c r="D21" s="39" t="n">
        <v>0</v>
      </c>
      <c r="E21" s="40" t="n">
        <v>0</v>
      </c>
    </row>
    <row r="22" ht="12.75" customHeight="1">
      <c r="A22" s="17" t="n">
        <v>1</v>
      </c>
      <c r="B22" s="48" t="inlineStr">
        <is>
          <t>Mehr als 10 Mio. € bis einschließlich 100 Mio. €</t>
        </is>
      </c>
      <c r="C22" s="48" t="n"/>
      <c r="D22" s="41" t="n">
        <v>0</v>
      </c>
      <c r="E22" s="50" t="n">
        <v>0</v>
      </c>
    </row>
    <row r="23" ht="12.75" customHeight="1">
      <c r="A23" s="17" t="n">
        <v>1</v>
      </c>
      <c r="B23" s="48" t="inlineStr">
        <is>
          <t>Mehr als 100 Mio. €</t>
        </is>
      </c>
      <c r="C23" s="53" t="n"/>
      <c r="D23" s="54" t="n">
        <v>0</v>
      </c>
      <c r="E23" s="55" t="n">
        <v>0</v>
      </c>
    </row>
    <row r="24" ht="12.75" customHeight="1">
      <c r="A24" s="17" t="n">
        <v>1</v>
      </c>
      <c r="B24" s="49" t="inlineStr">
        <is>
          <t>Summe</t>
        </is>
      </c>
      <c r="C24" s="49" t="n"/>
      <c r="D24" s="41">
        <f>SUM(D21:D23)</f>
        <v/>
      </c>
      <c r="E24" s="50">
        <f>SUM(E21:E23)</f>
        <v/>
      </c>
    </row>
    <row r="25" ht="12.75" customHeight="1"/>
    <row r="26" hidden="1" ht="12.75" customHeight="1"/>
    <row r="27" ht="12.75" customHeight="1"/>
    <row r="28" ht="12.75" customFormat="1" customHeight="1" s="51">
      <c r="B28" s="435" t="inlineStr">
        <is>
          <t>Zur Deckung von Schiffspfandbriefen verwendete Forderungen nach Größengruppen</t>
        </is>
      </c>
    </row>
    <row r="29" ht="12.75" customFormat="1" customHeight="1" s="51">
      <c r="B29" s="435">
        <f>UebInstitutQuartal</f>
        <v/>
      </c>
    </row>
    <row r="30" ht="12.75" customHeight="1"/>
    <row r="31" ht="12.75" customHeight="1">
      <c r="A31" s="17" t="n">
        <v>2</v>
      </c>
      <c r="B31" s="376" t="inlineStr">
        <is>
          <t>Deckungswerte</t>
        </is>
      </c>
      <c r="C31" s="376" t="n"/>
      <c r="D31" s="52">
        <f>AktQuartKurz&amp;" "&amp;AktJahr</f>
        <v/>
      </c>
      <c r="E31" s="44">
        <f>AktQuartKurz&amp;" "&amp;(AktJahr-1)</f>
        <v/>
      </c>
    </row>
    <row r="32" ht="12.75" customHeight="1">
      <c r="A32" s="17" t="n">
        <v>2</v>
      </c>
      <c r="B32" s="375" t="n"/>
      <c r="C32" s="375" t="n"/>
      <c r="D32" s="45">
        <f>Einheit_Waehrung</f>
        <v/>
      </c>
      <c r="E32" s="45">
        <f>D32</f>
        <v/>
      </c>
    </row>
    <row r="33" ht="12.75" customHeight="1">
      <c r="A33" s="17" t="n">
        <v>2</v>
      </c>
      <c r="B33" s="46" t="inlineStr">
        <is>
          <t>Bis einschließlich 500 Tsd. €</t>
        </is>
      </c>
      <c r="C33" s="46" t="n"/>
      <c r="D33" s="39" t="n">
        <v>0</v>
      </c>
      <c r="E33" s="40" t="n">
        <v>0</v>
      </c>
    </row>
    <row r="34" ht="12.75" customHeight="1">
      <c r="A34" s="17" t="n">
        <v>2</v>
      </c>
      <c r="B34" s="48" t="inlineStr">
        <is>
          <t>Mehr als 500 Tsd. € bis einschließlich 5 Mio. €</t>
        </is>
      </c>
      <c r="C34" s="48" t="n"/>
      <c r="D34" s="41" t="n">
        <v>0</v>
      </c>
      <c r="E34" s="50" t="n">
        <v>0</v>
      </c>
    </row>
    <row r="35" ht="12.75" customHeight="1">
      <c r="A35" s="17" t="n">
        <v>2</v>
      </c>
      <c r="B35" s="48" t="inlineStr">
        <is>
          <t>Mehr als 5 Mio. €</t>
        </is>
      </c>
      <c r="C35" s="53" t="n"/>
      <c r="D35" s="54" t="n">
        <v>0</v>
      </c>
      <c r="E35" s="55" t="n">
        <v>0</v>
      </c>
    </row>
    <row r="36" ht="12.75" customHeight="1">
      <c r="A36" s="17" t="n">
        <v>2</v>
      </c>
      <c r="B36" s="49" t="inlineStr">
        <is>
          <t>Summe</t>
        </is>
      </c>
      <c r="C36" s="49" t="n"/>
      <c r="D36" s="41">
        <f>SUM(D33:D35)</f>
        <v/>
      </c>
      <c r="E36" s="50">
        <f>SUM(E33:E35)</f>
        <v/>
      </c>
    </row>
    <row r="37" ht="12.75" customHeight="1"/>
    <row r="38" hidden="1" ht="12.75" customHeight="1"/>
    <row r="39" ht="12.75" customHeight="1"/>
    <row r="40" ht="12.75" customFormat="1" customHeight="1" s="51">
      <c r="B40" s="435" t="inlineStr">
        <is>
          <t>Zur Deckung von Flugzeugpfandbriefen verwendete Forderungen nach Größengruppen</t>
        </is>
      </c>
    </row>
    <row r="41" ht="12.75" customFormat="1" customHeight="1" s="51">
      <c r="B41" s="435">
        <f>UebInstitutQuartal</f>
        <v/>
      </c>
    </row>
    <row r="42" ht="12.75" customHeight="1"/>
    <row r="43" ht="12.75" customHeight="1">
      <c r="A43" s="17" t="n">
        <v>3</v>
      </c>
      <c r="B43" s="376" t="inlineStr">
        <is>
          <t>Deckungswerte</t>
        </is>
      </c>
      <c r="C43" s="376" t="n"/>
      <c r="D43" s="44">
        <f>AktQuartKurz&amp;" "&amp;AktJahr</f>
        <v/>
      </c>
      <c r="E43" s="44">
        <f>AktQuartKurz&amp;" "&amp;(AktJahr-1)</f>
        <v/>
      </c>
    </row>
    <row r="44" ht="12.75" customHeight="1">
      <c r="A44" s="17" t="n">
        <v>3</v>
      </c>
      <c r="B44" s="375" t="n"/>
      <c r="C44" s="375" t="n"/>
      <c r="D44" s="45">
        <f>Einheit_Waehrung</f>
        <v/>
      </c>
      <c r="E44" s="45">
        <f>D44</f>
        <v/>
      </c>
    </row>
    <row r="45" ht="12.75" customHeight="1">
      <c r="A45" s="17" t="n">
        <v>3</v>
      </c>
      <c r="B45" s="46" t="inlineStr">
        <is>
          <t>Bis einschließlich 500 Tsd. €</t>
        </is>
      </c>
      <c r="C45" s="46" t="n"/>
      <c r="D45" s="39" t="n">
        <v>0</v>
      </c>
      <c r="E45" s="47" t="n">
        <v>0</v>
      </c>
    </row>
    <row r="46" ht="12.75" customHeight="1">
      <c r="A46" s="17" t="n">
        <v>3</v>
      </c>
      <c r="B46" s="48" t="inlineStr">
        <is>
          <t>Mehr als 500 Tsd. € bis einschließlich 5 Mio. €</t>
        </is>
      </c>
      <c r="C46" s="48" t="n"/>
      <c r="D46" s="41" t="n">
        <v>0</v>
      </c>
      <c r="E46" s="50" t="n">
        <v>0</v>
      </c>
    </row>
    <row r="47" ht="12.75" customHeight="1">
      <c r="A47" s="17" t="n">
        <v>3</v>
      </c>
      <c r="B47" s="48" t="inlineStr">
        <is>
          <t>Mehr als 5 Mio. €</t>
        </is>
      </c>
      <c r="C47" s="48" t="n"/>
      <c r="D47" s="41" t="n">
        <v>0</v>
      </c>
      <c r="E47" s="50" t="n">
        <v>0</v>
      </c>
    </row>
    <row r="48" ht="12.75" customHeight="1">
      <c r="A48" s="17" t="n">
        <v>3</v>
      </c>
      <c r="B48" s="49" t="inlineStr">
        <is>
          <t>Summe</t>
        </is>
      </c>
      <c r="C48" s="49" t="n"/>
      <c r="D48" s="41">
        <f>SUM(D45:D47)</f>
        <v/>
      </c>
      <c r="E48" s="50">
        <f>SUM(E45:E47)</f>
        <v/>
      </c>
    </row>
    <row r="49" ht="12.75" customHeight="1"/>
    <row r="50" hidden="1" ht="12.75" customHeight="1"/>
    <row r="51" hidden="1" ht="12.75" customHeight="1"/>
    <row r="52" ht="12.75" customHeight="1">
      <c r="B52" s="413">
        <f>IF(INT(AktJahrMonat)&gt;=201606,"","Hinweis: Die Größengruppen von Öffentlichen Pfandbriefen werden erst ab Q2 2015 erfasst.")</f>
        <v/>
      </c>
    </row>
    <row r="53" ht="20.1" customHeight="1">
      <c r="B53" s="413">
        <f>IF(INT(AktJahrMonat)&gt;201503,"","Hinweis: Die Größengruppen über 300 Tsd. € von Hypothekenpfandbriefen wurden ab Q2 2014 neu festgelegt; 
daher werden die Vorjahreszahlen für Hypothekenpfandbriefe nicht abgebildet.")</f>
        <v/>
      </c>
    </row>
    <row r="54" ht="6" customHeight="1"/>
  </sheetData>
  <mergeCells count="9">
    <mergeCell ref="B40:E40"/>
    <mergeCell ref="B41:E41"/>
    <mergeCell ref="B52:E52"/>
    <mergeCell ref="B53:E53"/>
    <mergeCell ref="B5:E5"/>
    <mergeCell ref="B16:E16"/>
    <mergeCell ref="B17:E17"/>
    <mergeCell ref="B28:E28"/>
    <mergeCell ref="B29:E29"/>
  </mergeCells>
  <printOptions horizontalCentered="1"/>
  <pageMargins left="0.7875" right="0.590277777777778" top="0.9840277777777779" bottom="0.9840277777777779" header="0.511805555555555" footer="0.511805555555555"/>
  <pageSetup orientation="portrait" paperSize="9"/>
  <headerFooter>
    <oddHeader/>
    <oddFooter>&amp;L&amp;8 &amp;C&amp;8 &amp;R&amp;8 Seite &amp;P</oddFooter>
    <evenHeader/>
    <evenFooter/>
    <firstHeader/>
    <firstFooter/>
  </headerFooter>
</worksheet>
</file>

<file path=xl/worksheets/sheet4.xml><?xml version="1.0" encoding="utf-8"?>
<worksheet xmlns="http://schemas.openxmlformats.org/spreadsheetml/2006/main">
  <sheetPr codeName="Tabelle4">
    <outlinePr summaryBelow="1" summaryRight="1"/>
    <pageSetUpPr fitToPage="1"/>
  </sheetPr>
  <dimension ref="A1:T94"/>
  <sheetViews>
    <sheetView showGridLines="0" showRowColHeaders="0" zoomScaleNormal="100" workbookViewId="0">
      <selection activeCell="E16" sqref="E16"/>
    </sheetView>
  </sheetViews>
  <sheetFormatPr baseColWidth="8" defaultColWidth="9.140625" defaultRowHeight="12.75"/>
  <cols>
    <col width="0.5703125" customWidth="1" style="430" min="1" max="1"/>
    <col hidden="1" width="11.5703125" customWidth="1" style="5" min="2" max="2"/>
    <col width="22.5703125" customWidth="1" style="430" min="3" max="3"/>
    <col width="8.7109375" customWidth="1" style="430" min="4" max="4"/>
    <col width="10.7109375" customWidth="1" style="430" min="5" max="19"/>
    <col width="18.28515625" customWidth="1" style="430" min="20" max="20"/>
    <col width="0.7109375" customWidth="1" style="430" min="21" max="21"/>
    <col width="11.42578125" customWidth="1" style="430" min="22" max="257"/>
    <col width="11.42578125" customWidth="1" min="258" max="1025"/>
  </cols>
  <sheetData>
    <row r="1" ht="5.1" customHeight="1"/>
    <row r="2" ht="12.75" customHeight="1">
      <c r="C2" s="13" t="inlineStr">
        <is>
          <t>Veröffentlichung gemäß § 28 Abs. 2 Nr. 1 b, c und Nr. 2 PfandBG</t>
        </is>
      </c>
    </row>
    <row r="3" ht="12.75" customHeight="1">
      <c r="C3" s="15" t="n"/>
    </row>
    <row r="4" ht="12.75" customHeight="1">
      <c r="C4" s="377" t="inlineStr">
        <is>
          <t>Zur Deckung von Hypothekenpfandbriefen verwendete Forderungen nach Gebieten, in denen die beliehenen Grundstücke liegen</t>
        </is>
      </c>
      <c r="D4" s="57" t="n"/>
      <c r="E4" s="57" t="n"/>
      <c r="F4" s="57" t="n"/>
      <c r="G4" s="57" t="n"/>
      <c r="H4" s="57" t="n"/>
      <c r="I4" s="57" t="n"/>
      <c r="L4" s="57" t="n"/>
    </row>
    <row r="5" ht="12.75" customHeight="1">
      <c r="C5" s="377" t="inlineStr">
        <is>
          <t>und nach Nutzungsart sowie Gesamtbetrag der mindestens 90 Tage rückständigen Leistungen</t>
        </is>
      </c>
      <c r="D5" s="57" t="n"/>
      <c r="E5" s="57" t="n"/>
      <c r="F5" s="57" t="n"/>
      <c r="G5" s="57" t="n"/>
      <c r="H5" s="57" t="n"/>
      <c r="I5" s="57" t="n"/>
      <c r="L5" s="57" t="n"/>
    </row>
    <row r="6" ht="12.75" customHeight="1">
      <c r="C6" s="377" t="inlineStr">
        <is>
          <t>als auch Gesamtbetrag dieser Forderungen, soweit der jeweilige Rückstand mindestens 5 % der Forderung beträgt.</t>
        </is>
      </c>
      <c r="D6" s="57" t="n"/>
      <c r="E6" s="57" t="n"/>
      <c r="F6" s="57" t="n"/>
      <c r="G6" s="57" t="n"/>
      <c r="H6" s="57" t="n"/>
      <c r="I6" s="57" t="n"/>
      <c r="L6" s="57" t="n"/>
    </row>
    <row r="7" ht="15" customHeight="1">
      <c r="C7" s="377">
        <f>UebInstitutQuartal</f>
        <v/>
      </c>
      <c r="D7" s="57" t="n"/>
      <c r="E7" s="57" t="n"/>
      <c r="F7" s="57" t="n"/>
      <c r="G7" s="57" t="n"/>
      <c r="H7" s="57" t="n"/>
      <c r="I7" s="57" t="n"/>
      <c r="L7" s="57" t="n"/>
    </row>
    <row r="8" ht="12.75" customHeight="1"/>
    <row r="9" ht="12.75" customHeight="1">
      <c r="C9" s="27" t="n"/>
      <c r="D9" s="27" t="n"/>
      <c r="E9" s="378" t="inlineStr">
        <is>
          <t>Deckungswerte</t>
        </is>
      </c>
      <c r="F9" s="379" t="n"/>
      <c r="G9" s="379" t="n"/>
      <c r="H9" s="379" t="n"/>
      <c r="I9" s="379" t="n"/>
      <c r="J9" s="379" t="n"/>
      <c r="K9" s="379" t="n"/>
      <c r="L9" s="379" t="n"/>
      <c r="M9" s="379" t="n"/>
      <c r="N9" s="379" t="n"/>
      <c r="O9" s="379" t="n"/>
      <c r="P9" s="379" t="n"/>
      <c r="Q9" s="379" t="n"/>
      <c r="R9" s="379" t="n"/>
      <c r="S9" s="292" t="n"/>
      <c r="T9" s="293" t="n"/>
    </row>
    <row r="10" ht="9" customHeight="1">
      <c r="C10" s="23" t="n"/>
      <c r="D10" s="23" t="n"/>
      <c r="E10" s="380" t="n"/>
      <c r="F10" s="375" t="n"/>
      <c r="G10" s="375" t="n"/>
      <c r="H10" s="375" t="n"/>
      <c r="I10" s="375" t="n"/>
      <c r="J10" s="375" t="n"/>
      <c r="K10" s="375" t="n"/>
      <c r="L10" s="375" t="n"/>
      <c r="M10" s="375" t="n"/>
      <c r="N10" s="375" t="n"/>
      <c r="O10" s="375" t="n"/>
      <c r="P10" s="375" t="n"/>
      <c r="Q10" s="375" t="n"/>
      <c r="R10" s="375" t="n"/>
      <c r="S10" s="437" t="inlineStr">
        <is>
          <t>Gesamt-     betrag der mindestens       90 Tage rückstän-   digen Leistungen</t>
        </is>
      </c>
      <c r="T10" s="440" t="inlineStr">
        <is>
          <t>Gesamtbetrag dieser
Forderungen, soweit
der jeweilige Rückstand
mindestens 5 % der
Forderung beträgt</t>
        </is>
      </c>
    </row>
    <row r="11" ht="11.45" customHeight="1">
      <c r="C11" s="23" t="n"/>
      <c r="D11" s="23" t="n"/>
      <c r="E11" s="294" t="inlineStr">
        <is>
          <t>Insgesamt</t>
        </is>
      </c>
      <c r="F11" s="58" t="inlineStr">
        <is>
          <t>davon</t>
        </is>
      </c>
      <c r="G11" s="59" t="n"/>
      <c r="H11" s="59" t="n"/>
      <c r="I11" s="59" t="n"/>
      <c r="J11" s="59" t="n"/>
      <c r="K11" s="59" t="n"/>
      <c r="L11" s="60" t="n"/>
      <c r="M11" s="59" t="n"/>
      <c r="N11" s="61" t="n"/>
      <c r="O11" s="61" t="n"/>
      <c r="P11" s="61" t="n"/>
      <c r="Q11" s="61" t="n"/>
      <c r="R11" s="62" t="n"/>
      <c r="S11" s="438" t="n"/>
      <c r="T11" s="441" t="n"/>
    </row>
    <row r="12" ht="11.45" customHeight="1">
      <c r="C12" s="23" t="n"/>
      <c r="D12" s="23" t="n"/>
      <c r="E12" s="295" t="n"/>
      <c r="F12" s="381" t="inlineStr">
        <is>
          <t>Wohnwirtschaftlich</t>
        </is>
      </c>
      <c r="G12" s="63" t="n"/>
      <c r="H12" s="63" t="n"/>
      <c r="I12" s="63" t="n"/>
      <c r="J12" s="63" t="n"/>
      <c r="K12" s="64" t="n"/>
      <c r="L12" s="381" t="inlineStr">
        <is>
          <t>Gewerblich</t>
        </is>
      </c>
      <c r="M12" s="382" t="n"/>
      <c r="N12" s="63" t="n"/>
      <c r="O12" s="63" t="n"/>
      <c r="P12" s="63" t="n"/>
      <c r="Q12" s="65" t="n"/>
      <c r="R12" s="66" t="n"/>
      <c r="S12" s="438" t="n"/>
      <c r="T12" s="441" t="n"/>
    </row>
    <row r="13" ht="11.45" customHeight="1">
      <c r="C13" s="23" t="n"/>
      <c r="D13" s="23" t="n"/>
      <c r="E13" s="295" t="n"/>
      <c r="F13" s="67">
        <f>E11</f>
        <v/>
      </c>
      <c r="G13" s="68">
        <f>F11</f>
        <v/>
      </c>
      <c r="H13" s="69" t="n"/>
      <c r="I13" s="69" t="n"/>
      <c r="J13" s="69" t="n"/>
      <c r="K13" s="69" t="n"/>
      <c r="L13" s="70">
        <f>F13</f>
        <v/>
      </c>
      <c r="M13" s="68">
        <f>G13</f>
        <v/>
      </c>
      <c r="N13" s="71" t="n"/>
      <c r="O13" s="71" t="n"/>
      <c r="P13" s="71" t="n"/>
      <c r="Q13" s="71" t="n"/>
      <c r="R13" s="296" t="n"/>
      <c r="S13" s="438" t="n"/>
      <c r="T13" s="441" t="n"/>
    </row>
    <row r="14" ht="43.9" customHeight="1">
      <c r="C14" s="23" t="n"/>
      <c r="D14" s="23" t="n"/>
      <c r="E14" s="286" t="n"/>
      <c r="F14" s="297" t="n"/>
      <c r="G14" s="298" t="inlineStr">
        <is>
          <t>Eigentums-
wohnungen</t>
        </is>
      </c>
      <c r="H14" s="299" t="inlineStr">
        <is>
          <t>Ein- und Zwei-
familien-
häuser</t>
        </is>
      </c>
      <c r="I14" s="299" t="inlineStr">
        <is>
          <t>Mehrfamilien- häuser</t>
        </is>
      </c>
      <c r="J14" s="300" t="inlineStr">
        <is>
          <t>Unfertige und noch nicht ertragfähige Neubauten</t>
        </is>
      </c>
      <c r="K14" s="299" t="inlineStr">
        <is>
          <t>Bauplätze</t>
        </is>
      </c>
      <c r="L14" s="301" t="n"/>
      <c r="M14" s="298" t="inlineStr">
        <is>
          <t>Bürogebäude</t>
        </is>
      </c>
      <c r="N14" s="299" t="inlineStr">
        <is>
          <t>Handels-gebäude</t>
        </is>
      </c>
      <c r="O14" s="299" t="inlineStr">
        <is>
          <t>Industrie-gebäude</t>
        </is>
      </c>
      <c r="P14" s="300" t="inlineStr">
        <is>
          <t>Sonstige gewerblich genutzte Gebäude</t>
        </is>
      </c>
      <c r="Q14" s="300">
        <f>J14</f>
        <v/>
      </c>
      <c r="R14" s="299">
        <f>K14</f>
        <v/>
      </c>
      <c r="S14" s="491" t="n"/>
      <c r="T14" s="492" t="n"/>
    </row>
    <row r="15" ht="12.75" customHeight="1">
      <c r="C15" s="239" t="inlineStr">
        <is>
          <t>Staat</t>
        </is>
      </c>
      <c r="D15" s="241">
        <f>AktQuartal</f>
        <v/>
      </c>
      <c r="E15" s="250">
        <f>Einheit_Waehrung</f>
        <v/>
      </c>
      <c r="F15" s="251">
        <f>E15</f>
        <v/>
      </c>
      <c r="G15" s="251">
        <f>E15</f>
        <v/>
      </c>
      <c r="H15" s="251">
        <f>E15</f>
        <v/>
      </c>
      <c r="I15" s="251">
        <f>E15</f>
        <v/>
      </c>
      <c r="J15" s="251">
        <f>E15</f>
        <v/>
      </c>
      <c r="K15" s="251">
        <f>E15</f>
        <v/>
      </c>
      <c r="L15" s="251">
        <f>E15</f>
        <v/>
      </c>
      <c r="M15" s="251">
        <f>L15</f>
        <v/>
      </c>
      <c r="N15" s="251">
        <f>L15</f>
        <v/>
      </c>
      <c r="O15" s="251">
        <f>L15</f>
        <v/>
      </c>
      <c r="P15" s="251">
        <f>L15</f>
        <v/>
      </c>
      <c r="Q15" s="251">
        <f>L15</f>
        <v/>
      </c>
      <c r="R15" s="251">
        <f>L15</f>
        <v/>
      </c>
      <c r="S15" s="252">
        <f>E15</f>
        <v/>
      </c>
      <c r="T15" s="253">
        <f>E15</f>
        <v/>
      </c>
    </row>
    <row r="16" ht="12.75" customHeight="1">
      <c r="B16" s="13" t="inlineStr">
        <is>
          <t>$g</t>
        </is>
      </c>
      <c r="C16" s="74" t="inlineStr">
        <is>
          <t>Gesamtsumme - alle Staaten</t>
        </is>
      </c>
      <c r="D16" s="242">
        <f>"Jahr "&amp;AktJahr</f>
        <v/>
      </c>
      <c r="E16" s="254">
        <f>F16+L16</f>
        <v/>
      </c>
      <c r="F16" s="76">
        <f>SUM(G16:K16)</f>
        <v/>
      </c>
      <c r="G16" s="76" t="n">
        <v>269.26880659</v>
      </c>
      <c r="H16" s="76" t="n">
        <v>390.49271838</v>
      </c>
      <c r="I16" s="76" t="n">
        <v>264.95993333</v>
      </c>
      <c r="J16" s="76" t="n">
        <v>0</v>
      </c>
      <c r="K16" s="76" t="n">
        <v>0</v>
      </c>
      <c r="L16" s="76">
        <f>SUM(M16:R16)</f>
        <v/>
      </c>
      <c r="M16" s="76" t="n">
        <v>68.85430723</v>
      </c>
      <c r="N16" s="76" t="n">
        <v>4.50997955</v>
      </c>
      <c r="O16" s="76" t="n">
        <v>4.741478989999999</v>
      </c>
      <c r="P16" s="76" t="n">
        <v>112.24125715</v>
      </c>
      <c r="Q16" s="76" t="n">
        <v>0</v>
      </c>
      <c r="R16" s="76" t="n">
        <v>0</v>
      </c>
      <c r="S16" s="77" t="n">
        <v>0</v>
      </c>
      <c r="T16" s="255" t="n">
        <v>0</v>
      </c>
    </row>
    <row r="17" ht="12.75" customHeight="1">
      <c r="C17" s="72" t="n"/>
      <c r="D17" s="243">
        <f>"Jahr "&amp;(AktJahr-1)</f>
        <v/>
      </c>
      <c r="E17" s="256">
        <f>F17+L17</f>
        <v/>
      </c>
      <c r="F17" s="78">
        <f>SUM(G17:K17)</f>
        <v/>
      </c>
      <c r="G17" s="78" t="n">
        <v>225.95299</v>
      </c>
      <c r="H17" s="78" t="n">
        <v>288.384891</v>
      </c>
      <c r="I17" s="78" t="n">
        <v>210.63598</v>
      </c>
      <c r="J17" s="78" t="n">
        <v>0</v>
      </c>
      <c r="K17" s="78" t="n">
        <v>0</v>
      </c>
      <c r="L17" s="78">
        <f>SUM(M17:R17)</f>
        <v/>
      </c>
      <c r="M17" s="78" t="n">
        <v>53.93292899999999</v>
      </c>
      <c r="N17" s="78" t="n">
        <v>3.880355</v>
      </c>
      <c r="O17" s="78" t="n">
        <v>13.962977</v>
      </c>
      <c r="P17" s="78" t="n">
        <v>101.430534</v>
      </c>
      <c r="Q17" s="78" t="n">
        <v>0</v>
      </c>
      <c r="R17" s="78" t="n">
        <v>0</v>
      </c>
      <c r="S17" s="79" t="n">
        <v>0</v>
      </c>
      <c r="T17" s="257" t="n">
        <v>0</v>
      </c>
    </row>
    <row r="18" ht="12.75" customHeight="1">
      <c r="B18" s="13" t="inlineStr">
        <is>
          <t>DE</t>
        </is>
      </c>
      <c r="C18" s="74" t="inlineStr">
        <is>
          <t>Deutschland</t>
        </is>
      </c>
      <c r="D18" s="242">
        <f>$D$16</f>
        <v/>
      </c>
      <c r="E18" s="254">
        <f>F18+L18</f>
        <v/>
      </c>
      <c r="F18" s="76">
        <f>SUM(G18:K18)</f>
        <v/>
      </c>
      <c r="G18" s="76" t="n">
        <v>269.26880659</v>
      </c>
      <c r="H18" s="76" t="n">
        <v>390.49271838</v>
      </c>
      <c r="I18" s="76" t="n">
        <v>264.95993333</v>
      </c>
      <c r="J18" s="76" t="n">
        <v>0</v>
      </c>
      <c r="K18" s="76" t="n">
        <v>0</v>
      </c>
      <c r="L18" s="76">
        <f>SUM(M18:R18)</f>
        <v/>
      </c>
      <c r="M18" s="76" t="n">
        <v>68.85430723</v>
      </c>
      <c r="N18" s="76" t="n">
        <v>4.50997955</v>
      </c>
      <c r="O18" s="76" t="n">
        <v>4.741478989999999</v>
      </c>
      <c r="P18" s="76" t="n">
        <v>112.24125715</v>
      </c>
      <c r="Q18" s="76" t="n">
        <v>0</v>
      </c>
      <c r="R18" s="76" t="n">
        <v>0</v>
      </c>
      <c r="S18" s="77" t="n">
        <v>0</v>
      </c>
      <c r="T18" s="255" t="n">
        <v>0</v>
      </c>
    </row>
    <row r="19" ht="12.75" customHeight="1">
      <c r="C19" s="72" t="n"/>
      <c r="D19" s="243">
        <f>$D$17</f>
        <v/>
      </c>
      <c r="E19" s="256">
        <f>F19+L19</f>
        <v/>
      </c>
      <c r="F19" s="78">
        <f>SUM(G19:K19)</f>
        <v/>
      </c>
      <c r="G19" s="78" t="n">
        <v>225.95299</v>
      </c>
      <c r="H19" s="78" t="n">
        <v>288.384891</v>
      </c>
      <c r="I19" s="78" t="n">
        <v>210.63598</v>
      </c>
      <c r="J19" s="78" t="n">
        <v>0</v>
      </c>
      <c r="K19" s="78" t="n">
        <v>0</v>
      </c>
      <c r="L19" s="78">
        <f>SUM(M19:R19)</f>
        <v/>
      </c>
      <c r="M19" s="78" t="n">
        <v>53.93292899999999</v>
      </c>
      <c r="N19" s="78" t="n">
        <v>3.880355</v>
      </c>
      <c r="O19" s="78" t="n">
        <v>13.962977</v>
      </c>
      <c r="P19" s="78" t="n">
        <v>101.430534</v>
      </c>
      <c r="Q19" s="78" t="n">
        <v>0</v>
      </c>
      <c r="R19" s="78" t="n">
        <v>0</v>
      </c>
      <c r="S19" s="79" t="n">
        <v>0</v>
      </c>
      <c r="T19" s="257" t="n">
        <v>0</v>
      </c>
    </row>
    <row r="20" ht="12.75" customHeight="1">
      <c r="B20" s="80" t="inlineStr">
        <is>
          <t>BE</t>
        </is>
      </c>
      <c r="C20" s="74" t="inlineStr">
        <is>
          <t>Belgien</t>
        </is>
      </c>
      <c r="D20" s="242">
        <f>$D$16</f>
        <v/>
      </c>
      <c r="E20" s="254">
        <f>F20+L20</f>
        <v/>
      </c>
      <c r="F20" s="76">
        <f>SUM(G20:K20)</f>
        <v/>
      </c>
      <c r="G20" s="76" t="n">
        <v>0</v>
      </c>
      <c r="H20" s="76" t="n">
        <v>0</v>
      </c>
      <c r="I20" s="76" t="n">
        <v>0</v>
      </c>
      <c r="J20" s="76" t="n">
        <v>0</v>
      </c>
      <c r="K20" s="76" t="n">
        <v>0</v>
      </c>
      <c r="L20" s="76">
        <f>SUM(M20:R20)</f>
        <v/>
      </c>
      <c r="M20" s="76" t="n">
        <v>0</v>
      </c>
      <c r="N20" s="76" t="n">
        <v>0</v>
      </c>
      <c r="O20" s="76" t="n">
        <v>0</v>
      </c>
      <c r="P20" s="76" t="n">
        <v>0</v>
      </c>
      <c r="Q20" s="76" t="n">
        <v>0</v>
      </c>
      <c r="R20" s="76" t="n">
        <v>0</v>
      </c>
      <c r="S20" s="77" t="n">
        <v>0</v>
      </c>
      <c r="T20" s="255" t="n">
        <v>0</v>
      </c>
    </row>
    <row r="21" ht="12.75" customHeight="1">
      <c r="C21" s="72" t="n"/>
      <c r="D21" s="243">
        <f>$D$17</f>
        <v/>
      </c>
      <c r="E21" s="256">
        <f>F21+L21</f>
        <v/>
      </c>
      <c r="F21" s="78">
        <f>SUM(G21:K21)</f>
        <v/>
      </c>
      <c r="G21" s="78" t="n">
        <v>0</v>
      </c>
      <c r="H21" s="78" t="n">
        <v>0</v>
      </c>
      <c r="I21" s="78" t="n">
        <v>0</v>
      </c>
      <c r="J21" s="78" t="n">
        <v>0</v>
      </c>
      <c r="K21" s="78" t="n">
        <v>0</v>
      </c>
      <c r="L21" s="78">
        <f>SUM(M21:R21)</f>
        <v/>
      </c>
      <c r="M21" s="78" t="n">
        <v>0</v>
      </c>
      <c r="N21" s="78" t="n">
        <v>0</v>
      </c>
      <c r="O21" s="78" t="n">
        <v>0</v>
      </c>
      <c r="P21" s="78" t="n">
        <v>0</v>
      </c>
      <c r="Q21" s="78" t="n">
        <v>0</v>
      </c>
      <c r="R21" s="78" t="n">
        <v>0</v>
      </c>
      <c r="S21" s="79" t="n">
        <v>0</v>
      </c>
      <c r="T21" s="257" t="n">
        <v>0</v>
      </c>
    </row>
    <row r="22" ht="13.5" customHeight="1">
      <c r="B22" s="80" t="inlineStr">
        <is>
          <t>BG</t>
        </is>
      </c>
      <c r="C22" s="74" t="inlineStr">
        <is>
          <t>Bulgarien</t>
        </is>
      </c>
      <c r="D22" s="242">
        <f>$D$16</f>
        <v/>
      </c>
      <c r="E22" s="254">
        <f>F22+L22</f>
        <v/>
      </c>
      <c r="F22" s="76">
        <f>SUM(G22:K22)</f>
        <v/>
      </c>
      <c r="G22" s="76" t="n">
        <v>0</v>
      </c>
      <c r="H22" s="76" t="n">
        <v>0</v>
      </c>
      <c r="I22" s="76" t="n">
        <v>0</v>
      </c>
      <c r="J22" s="76" t="n">
        <v>0</v>
      </c>
      <c r="K22" s="76" t="n">
        <v>0</v>
      </c>
      <c r="L22" s="76">
        <f>SUM(M22:R22)</f>
        <v/>
      </c>
      <c r="M22" s="76" t="n">
        <v>0</v>
      </c>
      <c r="N22" s="76" t="n">
        <v>0</v>
      </c>
      <c r="O22" s="76" t="n">
        <v>0</v>
      </c>
      <c r="P22" s="76" t="n">
        <v>0</v>
      </c>
      <c r="Q22" s="76" t="n">
        <v>0</v>
      </c>
      <c r="R22" s="76" t="n">
        <v>0</v>
      </c>
      <c r="S22" s="77" t="n">
        <v>0</v>
      </c>
      <c r="T22" s="255" t="n">
        <v>0</v>
      </c>
    </row>
    <row r="23" ht="12.75" customHeight="1">
      <c r="C23" s="72" t="n"/>
      <c r="D23" s="243">
        <f>$D$17</f>
        <v/>
      </c>
      <c r="E23" s="256">
        <f>F23+L23</f>
        <v/>
      </c>
      <c r="F23" s="78">
        <f>SUM(G23:K23)</f>
        <v/>
      </c>
      <c r="G23" s="78" t="n">
        <v>0</v>
      </c>
      <c r="H23" s="78" t="n">
        <v>0</v>
      </c>
      <c r="I23" s="78" t="n">
        <v>0</v>
      </c>
      <c r="J23" s="78" t="n">
        <v>0</v>
      </c>
      <c r="K23" s="78" t="n">
        <v>0</v>
      </c>
      <c r="L23" s="78">
        <f>SUM(M23:R23)</f>
        <v/>
      </c>
      <c r="M23" s="78" t="n">
        <v>0</v>
      </c>
      <c r="N23" s="78" t="n">
        <v>0</v>
      </c>
      <c r="O23" s="78" t="n">
        <v>0</v>
      </c>
      <c r="P23" s="78" t="n">
        <v>0</v>
      </c>
      <c r="Q23" s="78" t="n">
        <v>0</v>
      </c>
      <c r="R23" s="78" t="n">
        <v>0</v>
      </c>
      <c r="S23" s="79" t="n">
        <v>0</v>
      </c>
      <c r="T23" s="257" t="n">
        <v>0</v>
      </c>
    </row>
    <row r="24" ht="12.75" customHeight="1">
      <c r="B24" s="80" t="inlineStr">
        <is>
          <t>DK</t>
        </is>
      </c>
      <c r="C24" s="74" t="inlineStr">
        <is>
          <t>Dänemark</t>
        </is>
      </c>
      <c r="D24" s="242">
        <f>$D$16</f>
        <v/>
      </c>
      <c r="E24" s="254">
        <f>F24+L24</f>
        <v/>
      </c>
      <c r="F24" s="76">
        <f>SUM(G24:K24)</f>
        <v/>
      </c>
      <c r="G24" s="76" t="n">
        <v>0</v>
      </c>
      <c r="H24" s="76" t="n">
        <v>0</v>
      </c>
      <c r="I24" s="76" t="n">
        <v>0</v>
      </c>
      <c r="J24" s="76" t="n">
        <v>0</v>
      </c>
      <c r="K24" s="76" t="n">
        <v>0</v>
      </c>
      <c r="L24" s="76">
        <f>SUM(M24:R24)</f>
        <v/>
      </c>
      <c r="M24" s="76" t="n">
        <v>0</v>
      </c>
      <c r="N24" s="76" t="n">
        <v>0</v>
      </c>
      <c r="O24" s="76" t="n">
        <v>0</v>
      </c>
      <c r="P24" s="76" t="n">
        <v>0</v>
      </c>
      <c r="Q24" s="76" t="n">
        <v>0</v>
      </c>
      <c r="R24" s="76" t="n">
        <v>0</v>
      </c>
      <c r="S24" s="77" t="n">
        <v>0</v>
      </c>
      <c r="T24" s="255" t="n">
        <v>0</v>
      </c>
    </row>
    <row r="25" ht="12.75" customHeight="1">
      <c r="C25" s="72" t="n"/>
      <c r="D25" s="243">
        <f>$D$17</f>
        <v/>
      </c>
      <c r="E25" s="256">
        <f>F25+L25</f>
        <v/>
      </c>
      <c r="F25" s="78">
        <f>SUM(G25:K25)</f>
        <v/>
      </c>
      <c r="G25" s="78" t="n">
        <v>0</v>
      </c>
      <c r="H25" s="78" t="n">
        <v>0</v>
      </c>
      <c r="I25" s="78" t="n">
        <v>0</v>
      </c>
      <c r="J25" s="78" t="n">
        <v>0</v>
      </c>
      <c r="K25" s="78" t="n">
        <v>0</v>
      </c>
      <c r="L25" s="78">
        <f>SUM(M25:R25)</f>
        <v/>
      </c>
      <c r="M25" s="78" t="n">
        <v>0</v>
      </c>
      <c r="N25" s="78" t="n">
        <v>0</v>
      </c>
      <c r="O25" s="78" t="n">
        <v>0</v>
      </c>
      <c r="P25" s="78" t="n">
        <v>0</v>
      </c>
      <c r="Q25" s="78" t="n">
        <v>0</v>
      </c>
      <c r="R25" s="78" t="n">
        <v>0</v>
      </c>
      <c r="S25" s="79" t="n">
        <v>0</v>
      </c>
      <c r="T25" s="257" t="n">
        <v>0</v>
      </c>
    </row>
    <row r="26" ht="12.75" customHeight="1">
      <c r="B26" s="80" t="inlineStr">
        <is>
          <t>EE</t>
        </is>
      </c>
      <c r="C26" s="74" t="inlineStr">
        <is>
          <t>Estland</t>
        </is>
      </c>
      <c r="D26" s="242">
        <f>$D$16</f>
        <v/>
      </c>
      <c r="E26" s="254">
        <f>F26+L26</f>
        <v/>
      </c>
      <c r="F26" s="76">
        <f>SUM(G26:K26)</f>
        <v/>
      </c>
      <c r="G26" s="76" t="n">
        <v>0</v>
      </c>
      <c r="H26" s="76" t="n">
        <v>0</v>
      </c>
      <c r="I26" s="76" t="n">
        <v>0</v>
      </c>
      <c r="J26" s="76" t="n">
        <v>0</v>
      </c>
      <c r="K26" s="76" t="n">
        <v>0</v>
      </c>
      <c r="L26" s="76">
        <f>SUM(M26:R26)</f>
        <v/>
      </c>
      <c r="M26" s="76" t="n">
        <v>0</v>
      </c>
      <c r="N26" s="76" t="n">
        <v>0</v>
      </c>
      <c r="O26" s="76" t="n">
        <v>0</v>
      </c>
      <c r="P26" s="76" t="n">
        <v>0</v>
      </c>
      <c r="Q26" s="76" t="n">
        <v>0</v>
      </c>
      <c r="R26" s="76" t="n">
        <v>0</v>
      </c>
      <c r="S26" s="77" t="n">
        <v>0</v>
      </c>
      <c r="T26" s="255" t="n">
        <v>0</v>
      </c>
    </row>
    <row r="27" ht="12.75" customHeight="1">
      <c r="C27" s="72" t="n"/>
      <c r="D27" s="243">
        <f>$D$17</f>
        <v/>
      </c>
      <c r="E27" s="256">
        <f>F27+L27</f>
        <v/>
      </c>
      <c r="F27" s="78">
        <f>SUM(G27:K27)</f>
        <v/>
      </c>
      <c r="G27" s="78" t="n">
        <v>0</v>
      </c>
      <c r="H27" s="78" t="n">
        <v>0</v>
      </c>
      <c r="I27" s="78" t="n">
        <v>0</v>
      </c>
      <c r="J27" s="78" t="n">
        <v>0</v>
      </c>
      <c r="K27" s="78" t="n">
        <v>0</v>
      </c>
      <c r="L27" s="78">
        <f>SUM(M27:R27)</f>
        <v/>
      </c>
      <c r="M27" s="78" t="n">
        <v>0</v>
      </c>
      <c r="N27" s="78" t="n">
        <v>0</v>
      </c>
      <c r="O27" s="78" t="n">
        <v>0</v>
      </c>
      <c r="P27" s="78" t="n">
        <v>0</v>
      </c>
      <c r="Q27" s="78" t="n">
        <v>0</v>
      </c>
      <c r="R27" s="78" t="n">
        <v>0</v>
      </c>
      <c r="S27" s="79" t="n">
        <v>0</v>
      </c>
      <c r="T27" s="257" t="n">
        <v>0</v>
      </c>
    </row>
    <row r="28" ht="12.75" customHeight="1">
      <c r="B28" s="80" t="inlineStr">
        <is>
          <t>FI</t>
        </is>
      </c>
      <c r="C28" s="74" t="inlineStr">
        <is>
          <t>Finnland</t>
        </is>
      </c>
      <c r="D28" s="242">
        <f>$D$16</f>
        <v/>
      </c>
      <c r="E28" s="254">
        <f>F28+L28</f>
        <v/>
      </c>
      <c r="F28" s="76">
        <f>SUM(G28:K28)</f>
        <v/>
      </c>
      <c r="G28" s="76" t="n">
        <v>0</v>
      </c>
      <c r="H28" s="76" t="n">
        <v>0</v>
      </c>
      <c r="I28" s="76" t="n">
        <v>0</v>
      </c>
      <c r="J28" s="76" t="n">
        <v>0</v>
      </c>
      <c r="K28" s="76" t="n">
        <v>0</v>
      </c>
      <c r="L28" s="76">
        <f>SUM(M28:R28)</f>
        <v/>
      </c>
      <c r="M28" s="76" t="n">
        <v>0</v>
      </c>
      <c r="N28" s="76" t="n">
        <v>0</v>
      </c>
      <c r="O28" s="76" t="n">
        <v>0</v>
      </c>
      <c r="P28" s="76" t="n">
        <v>0</v>
      </c>
      <c r="Q28" s="76" t="n">
        <v>0</v>
      </c>
      <c r="R28" s="76" t="n">
        <v>0</v>
      </c>
      <c r="S28" s="77" t="n">
        <v>0</v>
      </c>
      <c r="T28" s="255" t="n">
        <v>0</v>
      </c>
    </row>
    <row r="29" ht="12.75" customHeight="1">
      <c r="C29" s="72" t="n"/>
      <c r="D29" s="243">
        <f>$D$17</f>
        <v/>
      </c>
      <c r="E29" s="256">
        <f>F29+L29</f>
        <v/>
      </c>
      <c r="F29" s="78">
        <f>SUM(G29:K29)</f>
        <v/>
      </c>
      <c r="G29" s="78" t="n">
        <v>0</v>
      </c>
      <c r="H29" s="78" t="n">
        <v>0</v>
      </c>
      <c r="I29" s="78" t="n">
        <v>0</v>
      </c>
      <c r="J29" s="78" t="n">
        <v>0</v>
      </c>
      <c r="K29" s="78" t="n">
        <v>0</v>
      </c>
      <c r="L29" s="78">
        <f>SUM(M29:R29)</f>
        <v/>
      </c>
      <c r="M29" s="78" t="n">
        <v>0</v>
      </c>
      <c r="N29" s="78" t="n">
        <v>0</v>
      </c>
      <c r="O29" s="78" t="n">
        <v>0</v>
      </c>
      <c r="P29" s="78" t="n">
        <v>0</v>
      </c>
      <c r="Q29" s="78" t="n">
        <v>0</v>
      </c>
      <c r="R29" s="78" t="n">
        <v>0</v>
      </c>
      <c r="S29" s="79" t="n">
        <v>0</v>
      </c>
      <c r="T29" s="257" t="n">
        <v>0</v>
      </c>
    </row>
    <row r="30" ht="12.75" customHeight="1">
      <c r="B30" s="13" t="inlineStr">
        <is>
          <t>FR</t>
        </is>
      </c>
      <c r="C30" s="74" t="inlineStr">
        <is>
          <t>Frankreich</t>
        </is>
      </c>
      <c r="D30" s="242">
        <f>$D$16</f>
        <v/>
      </c>
      <c r="E30" s="254">
        <f>F30+L30</f>
        <v/>
      </c>
      <c r="F30" s="76">
        <f>SUM(G30:K30)</f>
        <v/>
      </c>
      <c r="G30" s="76" t="n">
        <v>0</v>
      </c>
      <c r="H30" s="76" t="n">
        <v>0</v>
      </c>
      <c r="I30" s="76" t="n">
        <v>0</v>
      </c>
      <c r="J30" s="76" t="n">
        <v>0</v>
      </c>
      <c r="K30" s="76" t="n">
        <v>0</v>
      </c>
      <c r="L30" s="76">
        <f>SUM(M30:R30)</f>
        <v/>
      </c>
      <c r="M30" s="76" t="n">
        <v>0</v>
      </c>
      <c r="N30" s="76" t="n">
        <v>0</v>
      </c>
      <c r="O30" s="76" t="n">
        <v>0</v>
      </c>
      <c r="P30" s="76" t="n">
        <v>0</v>
      </c>
      <c r="Q30" s="76" t="n">
        <v>0</v>
      </c>
      <c r="R30" s="76" t="n">
        <v>0</v>
      </c>
      <c r="S30" s="77" t="n">
        <v>0</v>
      </c>
      <c r="T30" s="255" t="n">
        <v>0</v>
      </c>
    </row>
    <row r="31" ht="12.75" customHeight="1">
      <c r="C31" s="72" t="n"/>
      <c r="D31" s="243">
        <f>$D$17</f>
        <v/>
      </c>
      <c r="E31" s="256">
        <f>F31+L31</f>
        <v/>
      </c>
      <c r="F31" s="78">
        <f>SUM(G31:K31)</f>
        <v/>
      </c>
      <c r="G31" s="78" t="n">
        <v>0</v>
      </c>
      <c r="H31" s="78" t="n">
        <v>0</v>
      </c>
      <c r="I31" s="78" t="n">
        <v>0</v>
      </c>
      <c r="J31" s="78" t="n">
        <v>0</v>
      </c>
      <c r="K31" s="78" t="n">
        <v>0</v>
      </c>
      <c r="L31" s="78">
        <f>SUM(M31:R31)</f>
        <v/>
      </c>
      <c r="M31" s="78" t="n">
        <v>0</v>
      </c>
      <c r="N31" s="78" t="n">
        <v>0</v>
      </c>
      <c r="O31" s="78" t="n">
        <v>0</v>
      </c>
      <c r="P31" s="78" t="n">
        <v>0</v>
      </c>
      <c r="Q31" s="78" t="n">
        <v>0</v>
      </c>
      <c r="R31" s="78" t="n">
        <v>0</v>
      </c>
      <c r="S31" s="79" t="n">
        <v>0</v>
      </c>
      <c r="T31" s="257" t="n">
        <v>0</v>
      </c>
    </row>
    <row r="32" ht="12.75" customHeight="1">
      <c r="B32" s="13" t="inlineStr">
        <is>
          <t>GR</t>
        </is>
      </c>
      <c r="C32" s="74" t="inlineStr">
        <is>
          <t>Griechenland</t>
        </is>
      </c>
      <c r="D32" s="242">
        <f>$D$16</f>
        <v/>
      </c>
      <c r="E32" s="254">
        <f>F32+L32</f>
        <v/>
      </c>
      <c r="F32" s="76">
        <f>SUM(G32:K32)</f>
        <v/>
      </c>
      <c r="G32" s="76" t="n">
        <v>0</v>
      </c>
      <c r="H32" s="76" t="n">
        <v>0</v>
      </c>
      <c r="I32" s="76" t="n">
        <v>0</v>
      </c>
      <c r="J32" s="76" t="n">
        <v>0</v>
      </c>
      <c r="K32" s="76" t="n">
        <v>0</v>
      </c>
      <c r="L32" s="76">
        <f>SUM(M32:R32)</f>
        <v/>
      </c>
      <c r="M32" s="76" t="n">
        <v>0</v>
      </c>
      <c r="N32" s="76" t="n">
        <v>0</v>
      </c>
      <c r="O32" s="76" t="n">
        <v>0</v>
      </c>
      <c r="P32" s="76" t="n">
        <v>0</v>
      </c>
      <c r="Q32" s="76" t="n">
        <v>0</v>
      </c>
      <c r="R32" s="76" t="n">
        <v>0</v>
      </c>
      <c r="S32" s="77" t="n">
        <v>0</v>
      </c>
      <c r="T32" s="255" t="n">
        <v>0</v>
      </c>
    </row>
    <row r="33" ht="12.75" customHeight="1">
      <c r="C33" s="72" t="n"/>
      <c r="D33" s="243">
        <f>$D$17</f>
        <v/>
      </c>
      <c r="E33" s="256">
        <f>F33+L33</f>
        <v/>
      </c>
      <c r="F33" s="78">
        <f>SUM(G33:K33)</f>
        <v/>
      </c>
      <c r="G33" s="78" t="n">
        <v>0</v>
      </c>
      <c r="H33" s="78" t="n">
        <v>0</v>
      </c>
      <c r="I33" s="78" t="n">
        <v>0</v>
      </c>
      <c r="J33" s="78" t="n">
        <v>0</v>
      </c>
      <c r="K33" s="78" t="n">
        <v>0</v>
      </c>
      <c r="L33" s="78">
        <f>SUM(M33:R33)</f>
        <v/>
      </c>
      <c r="M33" s="78" t="n">
        <v>0</v>
      </c>
      <c r="N33" s="78" t="n">
        <v>0</v>
      </c>
      <c r="O33" s="78" t="n">
        <v>0</v>
      </c>
      <c r="P33" s="78" t="n">
        <v>0</v>
      </c>
      <c r="Q33" s="78" t="n">
        <v>0</v>
      </c>
      <c r="R33" s="78" t="n">
        <v>0</v>
      </c>
      <c r="S33" s="79" t="n">
        <v>0</v>
      </c>
      <c r="T33" s="257" t="n">
        <v>0</v>
      </c>
    </row>
    <row r="34" ht="12.75" customHeight="1">
      <c r="B34" s="13" t="inlineStr">
        <is>
          <t>GB</t>
        </is>
      </c>
      <c r="C34" s="74" t="inlineStr">
        <is>
          <t>Großbritannien</t>
        </is>
      </c>
      <c r="D34" s="242">
        <f>$D$16</f>
        <v/>
      </c>
      <c r="E34" s="254">
        <f>F34+L34</f>
        <v/>
      </c>
      <c r="F34" s="76">
        <f>SUM(G34:K34)</f>
        <v/>
      </c>
      <c r="G34" s="76" t="n">
        <v>0</v>
      </c>
      <c r="H34" s="76" t="n">
        <v>0</v>
      </c>
      <c r="I34" s="76" t="n">
        <v>0</v>
      </c>
      <c r="J34" s="76" t="n">
        <v>0</v>
      </c>
      <c r="K34" s="76" t="n">
        <v>0</v>
      </c>
      <c r="L34" s="76">
        <f>SUM(M34:R34)</f>
        <v/>
      </c>
      <c r="M34" s="76" t="n">
        <v>0</v>
      </c>
      <c r="N34" s="76" t="n">
        <v>0</v>
      </c>
      <c r="O34" s="76" t="n">
        <v>0</v>
      </c>
      <c r="P34" s="76" t="n">
        <v>0</v>
      </c>
      <c r="Q34" s="76" t="n">
        <v>0</v>
      </c>
      <c r="R34" s="76" t="n">
        <v>0</v>
      </c>
      <c r="S34" s="77" t="n">
        <v>0</v>
      </c>
      <c r="T34" s="255" t="n">
        <v>0</v>
      </c>
    </row>
    <row r="35" ht="12.75" customHeight="1">
      <c r="C35" s="72" t="n"/>
      <c r="D35" s="243">
        <f>$D$17</f>
        <v/>
      </c>
      <c r="E35" s="256">
        <f>F35+L35</f>
        <v/>
      </c>
      <c r="F35" s="78">
        <f>SUM(G35:K35)</f>
        <v/>
      </c>
      <c r="G35" s="78" t="n">
        <v>0</v>
      </c>
      <c r="H35" s="78" t="n">
        <v>0</v>
      </c>
      <c r="I35" s="78" t="n">
        <v>0</v>
      </c>
      <c r="J35" s="78" t="n">
        <v>0</v>
      </c>
      <c r="K35" s="78" t="n">
        <v>0</v>
      </c>
      <c r="L35" s="78">
        <f>SUM(M35:R35)</f>
        <v/>
      </c>
      <c r="M35" s="78" t="n">
        <v>0</v>
      </c>
      <c r="N35" s="78" t="n">
        <v>0</v>
      </c>
      <c r="O35" s="78" t="n">
        <v>0</v>
      </c>
      <c r="P35" s="78" t="n">
        <v>0</v>
      </c>
      <c r="Q35" s="78" t="n">
        <v>0</v>
      </c>
      <c r="R35" s="78" t="n">
        <v>0</v>
      </c>
      <c r="S35" s="79" t="n">
        <v>0</v>
      </c>
      <c r="T35" s="257" t="n">
        <v>0</v>
      </c>
    </row>
    <row r="36" ht="12.75" customHeight="1">
      <c r="B36" s="13" t="inlineStr">
        <is>
          <t>IE</t>
        </is>
      </c>
      <c r="C36" s="74" t="inlineStr">
        <is>
          <t>Irland</t>
        </is>
      </c>
      <c r="D36" s="242">
        <f>$D$16</f>
        <v/>
      </c>
      <c r="E36" s="254">
        <f>F36+L36</f>
        <v/>
      </c>
      <c r="F36" s="76">
        <f>SUM(G36:K36)</f>
        <v/>
      </c>
      <c r="G36" s="76" t="n">
        <v>0</v>
      </c>
      <c r="H36" s="76" t="n">
        <v>0</v>
      </c>
      <c r="I36" s="76" t="n">
        <v>0</v>
      </c>
      <c r="J36" s="76" t="n">
        <v>0</v>
      </c>
      <c r="K36" s="76" t="n">
        <v>0</v>
      </c>
      <c r="L36" s="76">
        <f>SUM(M36:R36)</f>
        <v/>
      </c>
      <c r="M36" s="76" t="n">
        <v>0</v>
      </c>
      <c r="N36" s="76" t="n">
        <v>0</v>
      </c>
      <c r="O36" s="76" t="n">
        <v>0</v>
      </c>
      <c r="P36" s="76" t="n">
        <v>0</v>
      </c>
      <c r="Q36" s="76" t="n">
        <v>0</v>
      </c>
      <c r="R36" s="76" t="n">
        <v>0</v>
      </c>
      <c r="S36" s="77" t="n">
        <v>0</v>
      </c>
      <c r="T36" s="255" t="n">
        <v>0</v>
      </c>
    </row>
    <row r="37" ht="12.75" customHeight="1">
      <c r="C37" s="72" t="n"/>
      <c r="D37" s="243">
        <f>$D$17</f>
        <v/>
      </c>
      <c r="E37" s="256">
        <f>F37+L37</f>
        <v/>
      </c>
      <c r="F37" s="78">
        <f>SUM(G37:K37)</f>
        <v/>
      </c>
      <c r="G37" s="78" t="n">
        <v>0</v>
      </c>
      <c r="H37" s="78" t="n">
        <v>0</v>
      </c>
      <c r="I37" s="78" t="n">
        <v>0</v>
      </c>
      <c r="J37" s="78" t="n">
        <v>0</v>
      </c>
      <c r="K37" s="78" t="n">
        <v>0</v>
      </c>
      <c r="L37" s="78">
        <f>SUM(M37:R37)</f>
        <v/>
      </c>
      <c r="M37" s="78" t="n">
        <v>0</v>
      </c>
      <c r="N37" s="78" t="n">
        <v>0</v>
      </c>
      <c r="O37" s="78" t="n">
        <v>0</v>
      </c>
      <c r="P37" s="78" t="n">
        <v>0</v>
      </c>
      <c r="Q37" s="78" t="n">
        <v>0</v>
      </c>
      <c r="R37" s="78" t="n">
        <v>0</v>
      </c>
      <c r="S37" s="79" t="n">
        <v>0</v>
      </c>
      <c r="T37" s="257" t="n">
        <v>0</v>
      </c>
    </row>
    <row r="38" ht="12.75" customHeight="1">
      <c r="B38" s="13" t="inlineStr">
        <is>
          <t>IT</t>
        </is>
      </c>
      <c r="C38" s="74" t="inlineStr">
        <is>
          <t>Italien</t>
        </is>
      </c>
      <c r="D38" s="242">
        <f>$D$16</f>
        <v/>
      </c>
      <c r="E38" s="254">
        <f>F38+L38</f>
        <v/>
      </c>
      <c r="F38" s="76">
        <f>SUM(G38:K38)</f>
        <v/>
      </c>
      <c r="G38" s="76" t="n">
        <v>0</v>
      </c>
      <c r="H38" s="76" t="n">
        <v>0</v>
      </c>
      <c r="I38" s="76" t="n">
        <v>0</v>
      </c>
      <c r="J38" s="76" t="n">
        <v>0</v>
      </c>
      <c r="K38" s="76" t="n">
        <v>0</v>
      </c>
      <c r="L38" s="76">
        <f>SUM(M38:R38)</f>
        <v/>
      </c>
      <c r="M38" s="76" t="n">
        <v>0</v>
      </c>
      <c r="N38" s="76" t="n">
        <v>0</v>
      </c>
      <c r="O38" s="76" t="n">
        <v>0</v>
      </c>
      <c r="P38" s="76" t="n">
        <v>0</v>
      </c>
      <c r="Q38" s="76" t="n">
        <v>0</v>
      </c>
      <c r="R38" s="76" t="n">
        <v>0</v>
      </c>
      <c r="S38" s="77" t="n">
        <v>0</v>
      </c>
      <c r="T38" s="255" t="n">
        <v>0</v>
      </c>
    </row>
    <row r="39" ht="12.75" customHeight="1">
      <c r="B39" s="13" t="n"/>
      <c r="C39" s="72" t="n"/>
      <c r="D39" s="243">
        <f>$D$17</f>
        <v/>
      </c>
      <c r="E39" s="256">
        <f>F39+L39</f>
        <v/>
      </c>
      <c r="F39" s="78">
        <f>SUM(G39:K39)</f>
        <v/>
      </c>
      <c r="G39" s="78" t="n">
        <v>0</v>
      </c>
      <c r="H39" s="78" t="n">
        <v>0</v>
      </c>
      <c r="I39" s="78" t="n">
        <v>0</v>
      </c>
      <c r="J39" s="78" t="n">
        <v>0</v>
      </c>
      <c r="K39" s="78" t="n">
        <v>0</v>
      </c>
      <c r="L39" s="78">
        <f>SUM(M39:R39)</f>
        <v/>
      </c>
      <c r="M39" s="78" t="n">
        <v>0</v>
      </c>
      <c r="N39" s="78" t="n">
        <v>0</v>
      </c>
      <c r="O39" s="78" t="n">
        <v>0</v>
      </c>
      <c r="P39" s="78" t="n">
        <v>0</v>
      </c>
      <c r="Q39" s="78" t="n">
        <v>0</v>
      </c>
      <c r="R39" s="78" t="n">
        <v>0</v>
      </c>
      <c r="S39" s="79" t="n">
        <v>0</v>
      </c>
      <c r="T39" s="257" t="n">
        <v>0</v>
      </c>
    </row>
    <row r="40" ht="12.75" customHeight="1">
      <c r="B40" s="13" t="inlineStr">
        <is>
          <t>HR</t>
        </is>
      </c>
      <c r="C40" s="74" t="inlineStr">
        <is>
          <t>Kroatien</t>
        </is>
      </c>
      <c r="D40" s="242">
        <f>$D$16</f>
        <v/>
      </c>
      <c r="E40" s="254">
        <f>F40+L40</f>
        <v/>
      </c>
      <c r="F40" s="76">
        <f>SUM(G40:K40)</f>
        <v/>
      </c>
      <c r="G40" s="76" t="n">
        <v>0</v>
      </c>
      <c r="H40" s="76" t="n">
        <v>0</v>
      </c>
      <c r="I40" s="76" t="n">
        <v>0</v>
      </c>
      <c r="J40" s="76" t="n">
        <v>0</v>
      </c>
      <c r="K40" s="76" t="n">
        <v>0</v>
      </c>
      <c r="L40" s="76">
        <f>SUM(M40:R40)</f>
        <v/>
      </c>
      <c r="M40" s="76" t="n">
        <v>0</v>
      </c>
      <c r="N40" s="76" t="n">
        <v>0</v>
      </c>
      <c r="O40" s="76" t="n">
        <v>0</v>
      </c>
      <c r="P40" s="76" t="n">
        <v>0</v>
      </c>
      <c r="Q40" s="76" t="n">
        <v>0</v>
      </c>
      <c r="R40" s="76" t="n">
        <v>0</v>
      </c>
      <c r="S40" s="77" t="n">
        <v>0</v>
      </c>
      <c r="T40" s="255" t="n">
        <v>0</v>
      </c>
    </row>
    <row r="41" ht="12.75" customHeight="1">
      <c r="C41" s="72" t="n"/>
      <c r="D41" s="243">
        <f>$D$17</f>
        <v/>
      </c>
      <c r="E41" s="256">
        <f>F41+L41</f>
        <v/>
      </c>
      <c r="F41" s="78">
        <f>SUM(G41:K41)</f>
        <v/>
      </c>
      <c r="G41" s="78" t="n">
        <v>0</v>
      </c>
      <c r="H41" s="78" t="n">
        <v>0</v>
      </c>
      <c r="I41" s="78" t="n">
        <v>0</v>
      </c>
      <c r="J41" s="78" t="n">
        <v>0</v>
      </c>
      <c r="K41" s="78" t="n">
        <v>0</v>
      </c>
      <c r="L41" s="78">
        <f>SUM(M41:R41)</f>
        <v/>
      </c>
      <c r="M41" s="78" t="n">
        <v>0</v>
      </c>
      <c r="N41" s="78" t="n">
        <v>0</v>
      </c>
      <c r="O41" s="78" t="n">
        <v>0</v>
      </c>
      <c r="P41" s="78" t="n">
        <v>0</v>
      </c>
      <c r="Q41" s="78" t="n">
        <v>0</v>
      </c>
      <c r="R41" s="78" t="n">
        <v>0</v>
      </c>
      <c r="S41" s="79" t="n">
        <v>0</v>
      </c>
      <c r="T41" s="257" t="n">
        <v>0</v>
      </c>
    </row>
    <row r="42" ht="12.75" customHeight="1">
      <c r="B42" s="13" t="inlineStr">
        <is>
          <t>LV</t>
        </is>
      </c>
      <c r="C42" s="74" t="inlineStr">
        <is>
          <t>Lettland</t>
        </is>
      </c>
      <c r="D42" s="242">
        <f>$D$16</f>
        <v/>
      </c>
      <c r="E42" s="254">
        <f>F42+L42</f>
        <v/>
      </c>
      <c r="F42" s="76">
        <f>SUM(G42:K42)</f>
        <v/>
      </c>
      <c r="G42" s="76" t="n">
        <v>0</v>
      </c>
      <c r="H42" s="76" t="n">
        <v>0</v>
      </c>
      <c r="I42" s="76" t="n">
        <v>0</v>
      </c>
      <c r="J42" s="76" t="n">
        <v>0</v>
      </c>
      <c r="K42" s="76" t="n">
        <v>0</v>
      </c>
      <c r="L42" s="76">
        <f>SUM(M42:R42)</f>
        <v/>
      </c>
      <c r="M42" s="76" t="n">
        <v>0</v>
      </c>
      <c r="N42" s="76" t="n">
        <v>0</v>
      </c>
      <c r="O42" s="76" t="n">
        <v>0</v>
      </c>
      <c r="P42" s="76" t="n">
        <v>0</v>
      </c>
      <c r="Q42" s="76" t="n">
        <v>0</v>
      </c>
      <c r="R42" s="76" t="n">
        <v>0</v>
      </c>
      <c r="S42" s="77" t="n">
        <v>0</v>
      </c>
      <c r="T42" s="255" t="n">
        <v>0</v>
      </c>
    </row>
    <row r="43" ht="12.75" customHeight="1">
      <c r="C43" s="72" t="n"/>
      <c r="D43" s="243">
        <f>$D$17</f>
        <v/>
      </c>
      <c r="E43" s="256">
        <f>F43+L43</f>
        <v/>
      </c>
      <c r="F43" s="78">
        <f>SUM(G43:K43)</f>
        <v/>
      </c>
      <c r="G43" s="78" t="n">
        <v>0</v>
      </c>
      <c r="H43" s="78" t="n">
        <v>0</v>
      </c>
      <c r="I43" s="78" t="n">
        <v>0</v>
      </c>
      <c r="J43" s="78" t="n">
        <v>0</v>
      </c>
      <c r="K43" s="78" t="n">
        <v>0</v>
      </c>
      <c r="L43" s="78">
        <f>SUM(M43:R43)</f>
        <v/>
      </c>
      <c r="M43" s="78" t="n">
        <v>0</v>
      </c>
      <c r="N43" s="78" t="n">
        <v>0</v>
      </c>
      <c r="O43" s="78" t="n">
        <v>0</v>
      </c>
      <c r="P43" s="78" t="n">
        <v>0</v>
      </c>
      <c r="Q43" s="78" t="n">
        <v>0</v>
      </c>
      <c r="R43" s="78" t="n">
        <v>0</v>
      </c>
      <c r="S43" s="79" t="n">
        <v>0</v>
      </c>
      <c r="T43" s="257" t="n">
        <v>0</v>
      </c>
    </row>
    <row r="44" ht="12.75" customHeight="1">
      <c r="B44" s="13" t="inlineStr">
        <is>
          <t>LT</t>
        </is>
      </c>
      <c r="C44" s="74" t="inlineStr">
        <is>
          <t>Litauen</t>
        </is>
      </c>
      <c r="D44" s="242">
        <f>$D$16</f>
        <v/>
      </c>
      <c r="E44" s="254">
        <f>F44+L44</f>
        <v/>
      </c>
      <c r="F44" s="76">
        <f>SUM(G44:K44)</f>
        <v/>
      </c>
      <c r="G44" s="76" t="n">
        <v>0</v>
      </c>
      <c r="H44" s="76" t="n">
        <v>0</v>
      </c>
      <c r="I44" s="76" t="n">
        <v>0</v>
      </c>
      <c r="J44" s="76" t="n">
        <v>0</v>
      </c>
      <c r="K44" s="76" t="n">
        <v>0</v>
      </c>
      <c r="L44" s="76">
        <f>SUM(M44:R44)</f>
        <v/>
      </c>
      <c r="M44" s="76" t="n">
        <v>0</v>
      </c>
      <c r="N44" s="76" t="n">
        <v>0</v>
      </c>
      <c r="O44" s="76" t="n">
        <v>0</v>
      </c>
      <c r="P44" s="76" t="n">
        <v>0</v>
      </c>
      <c r="Q44" s="76" t="n">
        <v>0</v>
      </c>
      <c r="R44" s="76" t="n">
        <v>0</v>
      </c>
      <c r="S44" s="77" t="n">
        <v>0</v>
      </c>
      <c r="T44" s="255" t="n">
        <v>0</v>
      </c>
    </row>
    <row r="45" ht="12.75" customHeight="1">
      <c r="C45" s="72" t="n"/>
      <c r="D45" s="243">
        <f>$D$17</f>
        <v/>
      </c>
      <c r="E45" s="256">
        <f>F45+L45</f>
        <v/>
      </c>
      <c r="F45" s="78">
        <f>SUM(G45:K45)</f>
        <v/>
      </c>
      <c r="G45" s="78" t="n">
        <v>0</v>
      </c>
      <c r="H45" s="78" t="n">
        <v>0</v>
      </c>
      <c r="I45" s="78" t="n">
        <v>0</v>
      </c>
      <c r="J45" s="78" t="n">
        <v>0</v>
      </c>
      <c r="K45" s="78" t="n">
        <v>0</v>
      </c>
      <c r="L45" s="78">
        <f>SUM(M45:R45)</f>
        <v/>
      </c>
      <c r="M45" s="78" t="n">
        <v>0</v>
      </c>
      <c r="N45" s="78" t="n">
        <v>0</v>
      </c>
      <c r="O45" s="78" t="n">
        <v>0</v>
      </c>
      <c r="P45" s="78" t="n">
        <v>0</v>
      </c>
      <c r="Q45" s="78" t="n">
        <v>0</v>
      </c>
      <c r="R45" s="78" t="n">
        <v>0</v>
      </c>
      <c r="S45" s="79" t="n">
        <v>0</v>
      </c>
      <c r="T45" s="257" t="n">
        <v>0</v>
      </c>
    </row>
    <row r="46" ht="12.75" customHeight="1">
      <c r="B46" s="13" t="inlineStr">
        <is>
          <t>LU</t>
        </is>
      </c>
      <c r="C46" s="74" t="inlineStr">
        <is>
          <t>Luxemburg</t>
        </is>
      </c>
      <c r="D46" s="242">
        <f>$D$16</f>
        <v/>
      </c>
      <c r="E46" s="254">
        <f>F46+L46</f>
        <v/>
      </c>
      <c r="F46" s="76">
        <f>SUM(G46:K46)</f>
        <v/>
      </c>
      <c r="G46" s="76" t="n">
        <v>0</v>
      </c>
      <c r="H46" s="76" t="n">
        <v>0</v>
      </c>
      <c r="I46" s="76" t="n">
        <v>0</v>
      </c>
      <c r="J46" s="76" t="n">
        <v>0</v>
      </c>
      <c r="K46" s="76" t="n">
        <v>0</v>
      </c>
      <c r="L46" s="76">
        <f>SUM(M46:R46)</f>
        <v/>
      </c>
      <c r="M46" s="76" t="n">
        <v>0</v>
      </c>
      <c r="N46" s="76" t="n">
        <v>0</v>
      </c>
      <c r="O46" s="76" t="n">
        <v>0</v>
      </c>
      <c r="P46" s="76" t="n">
        <v>0</v>
      </c>
      <c r="Q46" s="76" t="n">
        <v>0</v>
      </c>
      <c r="R46" s="76" t="n">
        <v>0</v>
      </c>
      <c r="S46" s="77" t="n">
        <v>0</v>
      </c>
      <c r="T46" s="255" t="n">
        <v>0</v>
      </c>
    </row>
    <row r="47" ht="12.75" customHeight="1">
      <c r="C47" s="72" t="n"/>
      <c r="D47" s="243">
        <f>$D$17</f>
        <v/>
      </c>
      <c r="E47" s="256">
        <f>F47+L47</f>
        <v/>
      </c>
      <c r="F47" s="78">
        <f>SUM(G47:K47)</f>
        <v/>
      </c>
      <c r="G47" s="78" t="n">
        <v>0</v>
      </c>
      <c r="H47" s="78" t="n">
        <v>0</v>
      </c>
      <c r="I47" s="78" t="n">
        <v>0</v>
      </c>
      <c r="J47" s="78" t="n">
        <v>0</v>
      </c>
      <c r="K47" s="78" t="n">
        <v>0</v>
      </c>
      <c r="L47" s="78">
        <f>SUM(M47:R47)</f>
        <v/>
      </c>
      <c r="M47" s="78" t="n">
        <v>0</v>
      </c>
      <c r="N47" s="78" t="n">
        <v>0</v>
      </c>
      <c r="O47" s="78" t="n">
        <v>0</v>
      </c>
      <c r="P47" s="78" t="n">
        <v>0</v>
      </c>
      <c r="Q47" s="78" t="n">
        <v>0</v>
      </c>
      <c r="R47" s="78" t="n">
        <v>0</v>
      </c>
      <c r="S47" s="79" t="n">
        <v>0</v>
      </c>
      <c r="T47" s="257" t="n">
        <v>0</v>
      </c>
    </row>
    <row r="48" ht="12.75" customHeight="1">
      <c r="B48" s="13" t="inlineStr">
        <is>
          <t>MT</t>
        </is>
      </c>
      <c r="C48" s="74" t="inlineStr">
        <is>
          <t>Malta</t>
        </is>
      </c>
      <c r="D48" s="242">
        <f>$D$16</f>
        <v/>
      </c>
      <c r="E48" s="254">
        <f>F48+L48</f>
        <v/>
      </c>
      <c r="F48" s="76">
        <f>SUM(G48:K48)</f>
        <v/>
      </c>
      <c r="G48" s="76" t="n">
        <v>0</v>
      </c>
      <c r="H48" s="76" t="n">
        <v>0</v>
      </c>
      <c r="I48" s="76" t="n">
        <v>0</v>
      </c>
      <c r="J48" s="76" t="n">
        <v>0</v>
      </c>
      <c r="K48" s="76" t="n">
        <v>0</v>
      </c>
      <c r="L48" s="76">
        <f>SUM(M48:R48)</f>
        <v/>
      </c>
      <c r="M48" s="76" t="n">
        <v>0</v>
      </c>
      <c r="N48" s="76" t="n">
        <v>0</v>
      </c>
      <c r="O48" s="76" t="n">
        <v>0</v>
      </c>
      <c r="P48" s="76" t="n">
        <v>0</v>
      </c>
      <c r="Q48" s="76" t="n">
        <v>0</v>
      </c>
      <c r="R48" s="76" t="n">
        <v>0</v>
      </c>
      <c r="S48" s="77" t="n">
        <v>0</v>
      </c>
      <c r="T48" s="255" t="n">
        <v>0</v>
      </c>
    </row>
    <row r="49" ht="12.75" customHeight="1">
      <c r="C49" s="72" t="n"/>
      <c r="D49" s="243">
        <f>$D$17</f>
        <v/>
      </c>
      <c r="E49" s="256">
        <f>F49+L49</f>
        <v/>
      </c>
      <c r="F49" s="78">
        <f>SUM(G49:K49)</f>
        <v/>
      </c>
      <c r="G49" s="78" t="n">
        <v>0</v>
      </c>
      <c r="H49" s="78" t="n">
        <v>0</v>
      </c>
      <c r="I49" s="78" t="n">
        <v>0</v>
      </c>
      <c r="J49" s="78" t="n">
        <v>0</v>
      </c>
      <c r="K49" s="78" t="n">
        <v>0</v>
      </c>
      <c r="L49" s="78">
        <f>SUM(M49:R49)</f>
        <v/>
      </c>
      <c r="M49" s="78" t="n">
        <v>0</v>
      </c>
      <c r="N49" s="78" t="n">
        <v>0</v>
      </c>
      <c r="O49" s="78" t="n">
        <v>0</v>
      </c>
      <c r="P49" s="78" t="n">
        <v>0</v>
      </c>
      <c r="Q49" s="78" t="n">
        <v>0</v>
      </c>
      <c r="R49" s="78" t="n">
        <v>0</v>
      </c>
      <c r="S49" s="79" t="n">
        <v>0</v>
      </c>
      <c r="T49" s="257" t="n">
        <v>0</v>
      </c>
    </row>
    <row r="50" ht="12.75" customHeight="1">
      <c r="B50" s="13" t="inlineStr">
        <is>
          <t>NL</t>
        </is>
      </c>
      <c r="C50" s="74" t="inlineStr">
        <is>
          <t>Niederlande</t>
        </is>
      </c>
      <c r="D50" s="242">
        <f>$D$16</f>
        <v/>
      </c>
      <c r="E50" s="254">
        <f>F50+L50</f>
        <v/>
      </c>
      <c r="F50" s="76">
        <f>SUM(G50:K50)</f>
        <v/>
      </c>
      <c r="G50" s="76" t="n">
        <v>0</v>
      </c>
      <c r="H50" s="76" t="n">
        <v>0</v>
      </c>
      <c r="I50" s="76" t="n">
        <v>0</v>
      </c>
      <c r="J50" s="76" t="n">
        <v>0</v>
      </c>
      <c r="K50" s="76" t="n">
        <v>0</v>
      </c>
      <c r="L50" s="76">
        <f>SUM(M50:R50)</f>
        <v/>
      </c>
      <c r="M50" s="76" t="n">
        <v>0</v>
      </c>
      <c r="N50" s="76" t="n">
        <v>0</v>
      </c>
      <c r="O50" s="76" t="n">
        <v>0</v>
      </c>
      <c r="P50" s="76" t="n">
        <v>0</v>
      </c>
      <c r="Q50" s="76" t="n">
        <v>0</v>
      </c>
      <c r="R50" s="76" t="n">
        <v>0</v>
      </c>
      <c r="S50" s="77" t="n">
        <v>0</v>
      </c>
      <c r="T50" s="255" t="n">
        <v>0</v>
      </c>
    </row>
    <row r="51" ht="12.75" customHeight="1">
      <c r="C51" s="72" t="n"/>
      <c r="D51" s="243">
        <f>$D$17</f>
        <v/>
      </c>
      <c r="E51" s="256">
        <f>F51+L51</f>
        <v/>
      </c>
      <c r="F51" s="78">
        <f>SUM(G51:K51)</f>
        <v/>
      </c>
      <c r="G51" s="78" t="n">
        <v>0</v>
      </c>
      <c r="H51" s="78" t="n">
        <v>0</v>
      </c>
      <c r="I51" s="78" t="n">
        <v>0</v>
      </c>
      <c r="J51" s="78" t="n">
        <v>0</v>
      </c>
      <c r="K51" s="78" t="n">
        <v>0</v>
      </c>
      <c r="L51" s="78">
        <f>SUM(M51:R51)</f>
        <v/>
      </c>
      <c r="M51" s="78" t="n">
        <v>0</v>
      </c>
      <c r="N51" s="78" t="n">
        <v>0</v>
      </c>
      <c r="O51" s="78" t="n">
        <v>0</v>
      </c>
      <c r="P51" s="78" t="n">
        <v>0</v>
      </c>
      <c r="Q51" s="78" t="n">
        <v>0</v>
      </c>
      <c r="R51" s="78" t="n">
        <v>0</v>
      </c>
      <c r="S51" s="79" t="n">
        <v>0</v>
      </c>
      <c r="T51" s="257" t="n">
        <v>0</v>
      </c>
    </row>
    <row r="52" ht="12.75" customHeight="1">
      <c r="B52" s="13" t="inlineStr">
        <is>
          <t>AT</t>
        </is>
      </c>
      <c r="C52" s="74" t="inlineStr">
        <is>
          <t>Österreich</t>
        </is>
      </c>
      <c r="D52" s="242">
        <f>$D$16</f>
        <v/>
      </c>
      <c r="E52" s="254">
        <f>F52+L52</f>
        <v/>
      </c>
      <c r="F52" s="76">
        <f>SUM(G52:K52)</f>
        <v/>
      </c>
      <c r="G52" s="76" t="n">
        <v>0</v>
      </c>
      <c r="H52" s="76" t="n">
        <v>0</v>
      </c>
      <c r="I52" s="76" t="n">
        <v>0</v>
      </c>
      <c r="J52" s="76" t="n">
        <v>0</v>
      </c>
      <c r="K52" s="76" t="n">
        <v>0</v>
      </c>
      <c r="L52" s="76">
        <f>SUM(M52:R52)</f>
        <v/>
      </c>
      <c r="M52" s="76" t="n">
        <v>0</v>
      </c>
      <c r="N52" s="76" t="n">
        <v>0</v>
      </c>
      <c r="O52" s="76" t="n">
        <v>0</v>
      </c>
      <c r="P52" s="76" t="n">
        <v>0</v>
      </c>
      <c r="Q52" s="76" t="n">
        <v>0</v>
      </c>
      <c r="R52" s="76" t="n">
        <v>0</v>
      </c>
      <c r="S52" s="77" t="n">
        <v>0</v>
      </c>
      <c r="T52" s="255" t="n">
        <v>0</v>
      </c>
    </row>
    <row r="53" ht="12.75" customHeight="1">
      <c r="C53" s="72" t="n"/>
      <c r="D53" s="243">
        <f>$D$17</f>
        <v/>
      </c>
      <c r="E53" s="256">
        <f>F53+L53</f>
        <v/>
      </c>
      <c r="F53" s="78">
        <f>SUM(G53:K53)</f>
        <v/>
      </c>
      <c r="G53" s="78" t="n">
        <v>0</v>
      </c>
      <c r="H53" s="78" t="n">
        <v>0</v>
      </c>
      <c r="I53" s="78" t="n">
        <v>0</v>
      </c>
      <c r="J53" s="78" t="n">
        <v>0</v>
      </c>
      <c r="K53" s="78" t="n">
        <v>0</v>
      </c>
      <c r="L53" s="78">
        <f>SUM(M53:R53)</f>
        <v/>
      </c>
      <c r="M53" s="78" t="n">
        <v>0</v>
      </c>
      <c r="N53" s="78" t="n">
        <v>0</v>
      </c>
      <c r="O53" s="78" t="n">
        <v>0</v>
      </c>
      <c r="P53" s="78" t="n">
        <v>0</v>
      </c>
      <c r="Q53" s="78" t="n">
        <v>0</v>
      </c>
      <c r="R53" s="78" t="n">
        <v>0</v>
      </c>
      <c r="S53" s="79" t="n">
        <v>0</v>
      </c>
      <c r="T53" s="257" t="n">
        <v>0</v>
      </c>
    </row>
    <row r="54" ht="12.75" customHeight="1">
      <c r="B54" s="13" t="inlineStr">
        <is>
          <t>PL</t>
        </is>
      </c>
      <c r="C54" s="74" t="inlineStr">
        <is>
          <t>Polen</t>
        </is>
      </c>
      <c r="D54" s="242">
        <f>$D$16</f>
        <v/>
      </c>
      <c r="E54" s="254">
        <f>F54+L54</f>
        <v/>
      </c>
      <c r="F54" s="76">
        <f>SUM(G54:K54)</f>
        <v/>
      </c>
      <c r="G54" s="76" t="n">
        <v>0</v>
      </c>
      <c r="H54" s="76" t="n">
        <v>0</v>
      </c>
      <c r="I54" s="76" t="n">
        <v>0</v>
      </c>
      <c r="J54" s="76" t="n">
        <v>0</v>
      </c>
      <c r="K54" s="76" t="n">
        <v>0</v>
      </c>
      <c r="L54" s="76">
        <f>SUM(M54:R54)</f>
        <v/>
      </c>
      <c r="M54" s="76" t="n">
        <v>0</v>
      </c>
      <c r="N54" s="76" t="n">
        <v>0</v>
      </c>
      <c r="O54" s="76" t="n">
        <v>0</v>
      </c>
      <c r="P54" s="76" t="n">
        <v>0</v>
      </c>
      <c r="Q54" s="76" t="n">
        <v>0</v>
      </c>
      <c r="R54" s="76" t="n">
        <v>0</v>
      </c>
      <c r="S54" s="77" t="n">
        <v>0</v>
      </c>
      <c r="T54" s="255" t="n">
        <v>0</v>
      </c>
    </row>
    <row r="55" ht="12.75" customHeight="1">
      <c r="C55" s="72" t="n"/>
      <c r="D55" s="243">
        <f>$D$17</f>
        <v/>
      </c>
      <c r="E55" s="256">
        <f>F55+L55</f>
        <v/>
      </c>
      <c r="F55" s="78">
        <f>SUM(G55:K55)</f>
        <v/>
      </c>
      <c r="G55" s="78" t="n">
        <v>0</v>
      </c>
      <c r="H55" s="78" t="n">
        <v>0</v>
      </c>
      <c r="I55" s="78" t="n">
        <v>0</v>
      </c>
      <c r="J55" s="78" t="n">
        <v>0</v>
      </c>
      <c r="K55" s="78" t="n">
        <v>0</v>
      </c>
      <c r="L55" s="78">
        <f>SUM(M55:R55)</f>
        <v/>
      </c>
      <c r="M55" s="78" t="n">
        <v>0</v>
      </c>
      <c r="N55" s="78" t="n">
        <v>0</v>
      </c>
      <c r="O55" s="78" t="n">
        <v>0</v>
      </c>
      <c r="P55" s="78" t="n">
        <v>0</v>
      </c>
      <c r="Q55" s="78" t="n">
        <v>0</v>
      </c>
      <c r="R55" s="78" t="n">
        <v>0</v>
      </c>
      <c r="S55" s="79" t="n">
        <v>0</v>
      </c>
      <c r="T55" s="257" t="n">
        <v>0</v>
      </c>
    </row>
    <row r="56" ht="12.75" customHeight="1">
      <c r="B56" s="13" t="inlineStr">
        <is>
          <t>PT</t>
        </is>
      </c>
      <c r="C56" s="74" t="inlineStr">
        <is>
          <t>Portugal</t>
        </is>
      </c>
      <c r="D56" s="242">
        <f>$D$16</f>
        <v/>
      </c>
      <c r="E56" s="254">
        <f>F56+L56</f>
        <v/>
      </c>
      <c r="F56" s="76">
        <f>SUM(G56:K56)</f>
        <v/>
      </c>
      <c r="G56" s="76" t="n">
        <v>0</v>
      </c>
      <c r="H56" s="76" t="n">
        <v>0</v>
      </c>
      <c r="I56" s="76" t="n">
        <v>0</v>
      </c>
      <c r="J56" s="76" t="n">
        <v>0</v>
      </c>
      <c r="K56" s="76" t="n">
        <v>0</v>
      </c>
      <c r="L56" s="76">
        <f>SUM(M56:R56)</f>
        <v/>
      </c>
      <c r="M56" s="76" t="n">
        <v>0</v>
      </c>
      <c r="N56" s="76" t="n">
        <v>0</v>
      </c>
      <c r="O56" s="76" t="n">
        <v>0</v>
      </c>
      <c r="P56" s="76" t="n">
        <v>0</v>
      </c>
      <c r="Q56" s="76" t="n">
        <v>0</v>
      </c>
      <c r="R56" s="76" t="n">
        <v>0</v>
      </c>
      <c r="S56" s="77" t="n">
        <v>0</v>
      </c>
      <c r="T56" s="255" t="n">
        <v>0</v>
      </c>
    </row>
    <row r="57" ht="12.75" customHeight="1">
      <c r="C57" s="72" t="n"/>
      <c r="D57" s="243">
        <f>$D$17</f>
        <v/>
      </c>
      <c r="E57" s="256">
        <f>F57+L57</f>
        <v/>
      </c>
      <c r="F57" s="78">
        <f>SUM(G57:K57)</f>
        <v/>
      </c>
      <c r="G57" s="78" t="n">
        <v>0</v>
      </c>
      <c r="H57" s="78" t="n">
        <v>0</v>
      </c>
      <c r="I57" s="78" t="n">
        <v>0</v>
      </c>
      <c r="J57" s="78" t="n">
        <v>0</v>
      </c>
      <c r="K57" s="78" t="n">
        <v>0</v>
      </c>
      <c r="L57" s="78">
        <f>SUM(M57:R57)</f>
        <v/>
      </c>
      <c r="M57" s="78" t="n">
        <v>0</v>
      </c>
      <c r="N57" s="78" t="n">
        <v>0</v>
      </c>
      <c r="O57" s="78" t="n">
        <v>0</v>
      </c>
      <c r="P57" s="78" t="n">
        <v>0</v>
      </c>
      <c r="Q57" s="78" t="n">
        <v>0</v>
      </c>
      <c r="R57" s="78" t="n">
        <v>0</v>
      </c>
      <c r="S57" s="79" t="n">
        <v>0</v>
      </c>
      <c r="T57" s="257" t="n">
        <v>0</v>
      </c>
    </row>
    <row r="58" ht="12.75" customHeight="1">
      <c r="B58" s="13" t="inlineStr">
        <is>
          <t>RO</t>
        </is>
      </c>
      <c r="C58" s="74" t="inlineStr">
        <is>
          <t>Rumänien</t>
        </is>
      </c>
      <c r="D58" s="242">
        <f>$D$16</f>
        <v/>
      </c>
      <c r="E58" s="254">
        <f>F58+L58</f>
        <v/>
      </c>
      <c r="F58" s="76">
        <f>SUM(G58:K58)</f>
        <v/>
      </c>
      <c r="G58" s="76" t="n">
        <v>0</v>
      </c>
      <c r="H58" s="76" t="n">
        <v>0</v>
      </c>
      <c r="I58" s="76" t="n">
        <v>0</v>
      </c>
      <c r="J58" s="76" t="n">
        <v>0</v>
      </c>
      <c r="K58" s="76" t="n">
        <v>0</v>
      </c>
      <c r="L58" s="76">
        <f>SUM(M58:R58)</f>
        <v/>
      </c>
      <c r="M58" s="76" t="n">
        <v>0</v>
      </c>
      <c r="N58" s="76" t="n">
        <v>0</v>
      </c>
      <c r="O58" s="76" t="n">
        <v>0</v>
      </c>
      <c r="P58" s="76" t="n">
        <v>0</v>
      </c>
      <c r="Q58" s="76" t="n">
        <v>0</v>
      </c>
      <c r="R58" s="76" t="n">
        <v>0</v>
      </c>
      <c r="S58" s="77" t="n">
        <v>0</v>
      </c>
      <c r="T58" s="255" t="n">
        <v>0</v>
      </c>
    </row>
    <row r="59" ht="12.75" customHeight="1">
      <c r="C59" s="72" t="n"/>
      <c r="D59" s="243">
        <f>$D$17</f>
        <v/>
      </c>
      <c r="E59" s="256">
        <f>F59+L59</f>
        <v/>
      </c>
      <c r="F59" s="78">
        <f>SUM(G59:K59)</f>
        <v/>
      </c>
      <c r="G59" s="78" t="n">
        <v>0</v>
      </c>
      <c r="H59" s="78" t="n">
        <v>0</v>
      </c>
      <c r="I59" s="78" t="n">
        <v>0</v>
      </c>
      <c r="J59" s="78" t="n">
        <v>0</v>
      </c>
      <c r="K59" s="78" t="n">
        <v>0</v>
      </c>
      <c r="L59" s="78">
        <f>SUM(M59:R59)</f>
        <v/>
      </c>
      <c r="M59" s="78" t="n">
        <v>0</v>
      </c>
      <c r="N59" s="78" t="n">
        <v>0</v>
      </c>
      <c r="O59" s="78" t="n">
        <v>0</v>
      </c>
      <c r="P59" s="78" t="n">
        <v>0</v>
      </c>
      <c r="Q59" s="78" t="n">
        <v>0</v>
      </c>
      <c r="R59" s="78" t="n">
        <v>0</v>
      </c>
      <c r="S59" s="79" t="n">
        <v>0</v>
      </c>
      <c r="T59" s="257" t="n">
        <v>0</v>
      </c>
    </row>
    <row r="60" ht="12.75" customHeight="1">
      <c r="B60" s="13" t="inlineStr">
        <is>
          <t>SE</t>
        </is>
      </c>
      <c r="C60" s="74" t="inlineStr">
        <is>
          <t>Schweden</t>
        </is>
      </c>
      <c r="D60" s="242">
        <f>$D$16</f>
        <v/>
      </c>
      <c r="E60" s="254">
        <f>F60+L60</f>
        <v/>
      </c>
      <c r="F60" s="76">
        <f>SUM(G60:K60)</f>
        <v/>
      </c>
      <c r="G60" s="76" t="n">
        <v>0</v>
      </c>
      <c r="H60" s="76" t="n">
        <v>0</v>
      </c>
      <c r="I60" s="76" t="n">
        <v>0</v>
      </c>
      <c r="J60" s="76" t="n">
        <v>0</v>
      </c>
      <c r="K60" s="76" t="n">
        <v>0</v>
      </c>
      <c r="L60" s="76">
        <f>SUM(M60:R60)</f>
        <v/>
      </c>
      <c r="M60" s="76" t="n">
        <v>0</v>
      </c>
      <c r="N60" s="76" t="n">
        <v>0</v>
      </c>
      <c r="O60" s="76" t="n">
        <v>0</v>
      </c>
      <c r="P60" s="76" t="n">
        <v>0</v>
      </c>
      <c r="Q60" s="76" t="n">
        <v>0</v>
      </c>
      <c r="R60" s="76" t="n">
        <v>0</v>
      </c>
      <c r="S60" s="77" t="n">
        <v>0</v>
      </c>
      <c r="T60" s="255" t="n">
        <v>0</v>
      </c>
    </row>
    <row r="61" ht="12.75" customHeight="1">
      <c r="C61" s="72" t="n"/>
      <c r="D61" s="243">
        <f>$D$17</f>
        <v/>
      </c>
      <c r="E61" s="256">
        <f>F61+L61</f>
        <v/>
      </c>
      <c r="F61" s="78">
        <f>SUM(G61:K61)</f>
        <v/>
      </c>
      <c r="G61" s="78" t="n">
        <v>0</v>
      </c>
      <c r="H61" s="78" t="n">
        <v>0</v>
      </c>
      <c r="I61" s="78" t="n">
        <v>0</v>
      </c>
      <c r="J61" s="78" t="n">
        <v>0</v>
      </c>
      <c r="K61" s="78" t="n">
        <v>0</v>
      </c>
      <c r="L61" s="78">
        <f>SUM(M61:R61)</f>
        <v/>
      </c>
      <c r="M61" s="78" t="n">
        <v>0</v>
      </c>
      <c r="N61" s="78" t="n">
        <v>0</v>
      </c>
      <c r="O61" s="78" t="n">
        <v>0</v>
      </c>
      <c r="P61" s="78" t="n">
        <v>0</v>
      </c>
      <c r="Q61" s="78" t="n">
        <v>0</v>
      </c>
      <c r="R61" s="78" t="n">
        <v>0</v>
      </c>
      <c r="S61" s="79" t="n">
        <v>0</v>
      </c>
      <c r="T61" s="257" t="n">
        <v>0</v>
      </c>
    </row>
    <row r="62" ht="12.75" customHeight="1">
      <c r="B62" s="13" t="inlineStr">
        <is>
          <t>SK</t>
        </is>
      </c>
      <c r="C62" s="74" t="inlineStr">
        <is>
          <t>Slowakei</t>
        </is>
      </c>
      <c r="D62" s="242">
        <f>$D$16</f>
        <v/>
      </c>
      <c r="E62" s="254">
        <f>F62+L62</f>
        <v/>
      </c>
      <c r="F62" s="76">
        <f>SUM(G62:K62)</f>
        <v/>
      </c>
      <c r="G62" s="76" t="n">
        <v>0</v>
      </c>
      <c r="H62" s="76" t="n">
        <v>0</v>
      </c>
      <c r="I62" s="76" t="n">
        <v>0</v>
      </c>
      <c r="J62" s="76" t="n">
        <v>0</v>
      </c>
      <c r="K62" s="76" t="n">
        <v>0</v>
      </c>
      <c r="L62" s="76">
        <f>SUM(M62:R62)</f>
        <v/>
      </c>
      <c r="M62" s="76" t="n">
        <v>0</v>
      </c>
      <c r="N62" s="76" t="n">
        <v>0</v>
      </c>
      <c r="O62" s="76" t="n">
        <v>0</v>
      </c>
      <c r="P62" s="76" t="n">
        <v>0</v>
      </c>
      <c r="Q62" s="76" t="n">
        <v>0</v>
      </c>
      <c r="R62" s="76" t="n">
        <v>0</v>
      </c>
      <c r="S62" s="77" t="n">
        <v>0</v>
      </c>
      <c r="T62" s="255" t="n">
        <v>0</v>
      </c>
    </row>
    <row r="63" ht="12.75" customHeight="1">
      <c r="C63" s="72" t="n"/>
      <c r="D63" s="243">
        <f>$D$17</f>
        <v/>
      </c>
      <c r="E63" s="256">
        <f>F63+L63</f>
        <v/>
      </c>
      <c r="F63" s="78">
        <f>SUM(G63:K63)</f>
        <v/>
      </c>
      <c r="G63" s="78" t="n">
        <v>0</v>
      </c>
      <c r="H63" s="78" t="n">
        <v>0</v>
      </c>
      <c r="I63" s="78" t="n">
        <v>0</v>
      </c>
      <c r="J63" s="78" t="n">
        <v>0</v>
      </c>
      <c r="K63" s="78" t="n">
        <v>0</v>
      </c>
      <c r="L63" s="78">
        <f>SUM(M63:R63)</f>
        <v/>
      </c>
      <c r="M63" s="78" t="n">
        <v>0</v>
      </c>
      <c r="N63" s="78" t="n">
        <v>0</v>
      </c>
      <c r="O63" s="78" t="n">
        <v>0</v>
      </c>
      <c r="P63" s="78" t="n">
        <v>0</v>
      </c>
      <c r="Q63" s="78" t="n">
        <v>0</v>
      </c>
      <c r="R63" s="78" t="n">
        <v>0</v>
      </c>
      <c r="S63" s="79" t="n">
        <v>0</v>
      </c>
      <c r="T63" s="257" t="n">
        <v>0</v>
      </c>
    </row>
    <row r="64" ht="12.75" customHeight="1">
      <c r="B64" s="13" t="inlineStr">
        <is>
          <t>SI</t>
        </is>
      </c>
      <c r="C64" s="74" t="inlineStr">
        <is>
          <t>Slowenien</t>
        </is>
      </c>
      <c r="D64" s="242">
        <f>$D$16</f>
        <v/>
      </c>
      <c r="E64" s="254">
        <f>F64+L64</f>
        <v/>
      </c>
      <c r="F64" s="76">
        <f>SUM(G64:K64)</f>
        <v/>
      </c>
      <c r="G64" s="76" t="n">
        <v>0</v>
      </c>
      <c r="H64" s="76" t="n">
        <v>0</v>
      </c>
      <c r="I64" s="76" t="n">
        <v>0</v>
      </c>
      <c r="J64" s="76" t="n">
        <v>0</v>
      </c>
      <c r="K64" s="76" t="n">
        <v>0</v>
      </c>
      <c r="L64" s="76">
        <f>SUM(M64:R64)</f>
        <v/>
      </c>
      <c r="M64" s="76" t="n">
        <v>0</v>
      </c>
      <c r="N64" s="76" t="n">
        <v>0</v>
      </c>
      <c r="O64" s="76" t="n">
        <v>0</v>
      </c>
      <c r="P64" s="76" t="n">
        <v>0</v>
      </c>
      <c r="Q64" s="76" t="n">
        <v>0</v>
      </c>
      <c r="R64" s="76" t="n">
        <v>0</v>
      </c>
      <c r="S64" s="77" t="n">
        <v>0</v>
      </c>
      <c r="T64" s="255" t="n">
        <v>0</v>
      </c>
    </row>
    <row r="65" ht="12.75" customHeight="1">
      <c r="C65" s="72" t="n"/>
      <c r="D65" s="243">
        <f>$D$17</f>
        <v/>
      </c>
      <c r="E65" s="256">
        <f>F65+L65</f>
        <v/>
      </c>
      <c r="F65" s="78">
        <f>SUM(G65:K65)</f>
        <v/>
      </c>
      <c r="G65" s="78" t="n">
        <v>0</v>
      </c>
      <c r="H65" s="78" t="n">
        <v>0</v>
      </c>
      <c r="I65" s="78" t="n">
        <v>0</v>
      </c>
      <c r="J65" s="78" t="n">
        <v>0</v>
      </c>
      <c r="K65" s="78" t="n">
        <v>0</v>
      </c>
      <c r="L65" s="78">
        <f>SUM(M65:R65)</f>
        <v/>
      </c>
      <c r="M65" s="78" t="n">
        <v>0</v>
      </c>
      <c r="N65" s="78" t="n">
        <v>0</v>
      </c>
      <c r="O65" s="78" t="n">
        <v>0</v>
      </c>
      <c r="P65" s="78" t="n">
        <v>0</v>
      </c>
      <c r="Q65" s="78" t="n">
        <v>0</v>
      </c>
      <c r="R65" s="78" t="n">
        <v>0</v>
      </c>
      <c r="S65" s="79" t="n">
        <v>0</v>
      </c>
      <c r="T65" s="257" t="n">
        <v>0</v>
      </c>
    </row>
    <row r="66" ht="12.75" customHeight="1">
      <c r="B66" s="13" t="inlineStr">
        <is>
          <t>ES</t>
        </is>
      </c>
      <c r="C66" s="74" t="inlineStr">
        <is>
          <t>Spanien</t>
        </is>
      </c>
      <c r="D66" s="242">
        <f>$D$16</f>
        <v/>
      </c>
      <c r="E66" s="254">
        <f>F66+L66</f>
        <v/>
      </c>
      <c r="F66" s="76">
        <f>SUM(G66:K66)</f>
        <v/>
      </c>
      <c r="G66" s="76" t="n">
        <v>0</v>
      </c>
      <c r="H66" s="76" t="n">
        <v>0</v>
      </c>
      <c r="I66" s="76" t="n">
        <v>0</v>
      </c>
      <c r="J66" s="76" t="n">
        <v>0</v>
      </c>
      <c r="K66" s="76" t="n">
        <v>0</v>
      </c>
      <c r="L66" s="76">
        <f>SUM(M66:R66)</f>
        <v/>
      </c>
      <c r="M66" s="76" t="n">
        <v>0</v>
      </c>
      <c r="N66" s="76" t="n">
        <v>0</v>
      </c>
      <c r="O66" s="76" t="n">
        <v>0</v>
      </c>
      <c r="P66" s="76" t="n">
        <v>0</v>
      </c>
      <c r="Q66" s="76" t="n">
        <v>0</v>
      </c>
      <c r="R66" s="76" t="n">
        <v>0</v>
      </c>
      <c r="S66" s="77" t="n">
        <v>0</v>
      </c>
      <c r="T66" s="255" t="n">
        <v>0</v>
      </c>
    </row>
    <row r="67" ht="12.75" customHeight="1">
      <c r="C67" s="72" t="n"/>
      <c r="D67" s="243">
        <f>$D$17</f>
        <v/>
      </c>
      <c r="E67" s="256">
        <f>F67+L67</f>
        <v/>
      </c>
      <c r="F67" s="78">
        <f>SUM(G67:K67)</f>
        <v/>
      </c>
      <c r="G67" s="78" t="n">
        <v>0</v>
      </c>
      <c r="H67" s="78" t="n">
        <v>0</v>
      </c>
      <c r="I67" s="78" t="n">
        <v>0</v>
      </c>
      <c r="J67" s="78" t="n">
        <v>0</v>
      </c>
      <c r="K67" s="78" t="n">
        <v>0</v>
      </c>
      <c r="L67" s="78">
        <f>SUM(M67:R67)</f>
        <v/>
      </c>
      <c r="M67" s="78" t="n">
        <v>0</v>
      </c>
      <c r="N67" s="78" t="n">
        <v>0</v>
      </c>
      <c r="O67" s="78" t="n">
        <v>0</v>
      </c>
      <c r="P67" s="78" t="n">
        <v>0</v>
      </c>
      <c r="Q67" s="78" t="n">
        <v>0</v>
      </c>
      <c r="R67" s="78" t="n">
        <v>0</v>
      </c>
      <c r="S67" s="79" t="n">
        <v>0</v>
      </c>
      <c r="T67" s="257" t="n">
        <v>0</v>
      </c>
    </row>
    <row r="68" ht="12.75" customHeight="1">
      <c r="B68" s="13" t="inlineStr">
        <is>
          <t>CZ</t>
        </is>
      </c>
      <c r="C68" s="74" t="inlineStr">
        <is>
          <t>Tschechien</t>
        </is>
      </c>
      <c r="D68" s="242">
        <f>$D$16</f>
        <v/>
      </c>
      <c r="E68" s="254">
        <f>F68+L68</f>
        <v/>
      </c>
      <c r="F68" s="76">
        <f>SUM(G68:K68)</f>
        <v/>
      </c>
      <c r="G68" s="76" t="n">
        <v>0</v>
      </c>
      <c r="H68" s="76" t="n">
        <v>0</v>
      </c>
      <c r="I68" s="76" t="n">
        <v>0</v>
      </c>
      <c r="J68" s="76" t="n">
        <v>0</v>
      </c>
      <c r="K68" s="76" t="n">
        <v>0</v>
      </c>
      <c r="L68" s="76">
        <f>SUM(M68:R68)</f>
        <v/>
      </c>
      <c r="M68" s="76" t="n">
        <v>0</v>
      </c>
      <c r="N68" s="76" t="n">
        <v>0</v>
      </c>
      <c r="O68" s="76" t="n">
        <v>0</v>
      </c>
      <c r="P68" s="76" t="n">
        <v>0</v>
      </c>
      <c r="Q68" s="76" t="n">
        <v>0</v>
      </c>
      <c r="R68" s="76" t="n">
        <v>0</v>
      </c>
      <c r="S68" s="77" t="n">
        <v>0</v>
      </c>
      <c r="T68" s="255" t="n">
        <v>0</v>
      </c>
    </row>
    <row r="69" ht="12.75" customHeight="1">
      <c r="C69" s="72" t="n"/>
      <c r="D69" s="243">
        <f>$D$17</f>
        <v/>
      </c>
      <c r="E69" s="256">
        <f>F69+L69</f>
        <v/>
      </c>
      <c r="F69" s="78">
        <f>SUM(G69:K69)</f>
        <v/>
      </c>
      <c r="G69" s="78" t="n">
        <v>0</v>
      </c>
      <c r="H69" s="78" t="n">
        <v>0</v>
      </c>
      <c r="I69" s="78" t="n">
        <v>0</v>
      </c>
      <c r="J69" s="78" t="n">
        <v>0</v>
      </c>
      <c r="K69" s="78" t="n">
        <v>0</v>
      </c>
      <c r="L69" s="78">
        <f>SUM(M69:R69)</f>
        <v/>
      </c>
      <c r="M69" s="78" t="n">
        <v>0</v>
      </c>
      <c r="N69" s="78" t="n">
        <v>0</v>
      </c>
      <c r="O69" s="78" t="n">
        <v>0</v>
      </c>
      <c r="P69" s="78" t="n">
        <v>0</v>
      </c>
      <c r="Q69" s="78" t="n">
        <v>0</v>
      </c>
      <c r="R69" s="78" t="n">
        <v>0</v>
      </c>
      <c r="S69" s="79" t="n">
        <v>0</v>
      </c>
      <c r="T69" s="257" t="n">
        <v>0</v>
      </c>
    </row>
    <row r="70" ht="12.75" customHeight="1">
      <c r="B70" s="13" t="inlineStr">
        <is>
          <t>HU</t>
        </is>
      </c>
      <c r="C70" s="74" t="inlineStr">
        <is>
          <t>Ungarn</t>
        </is>
      </c>
      <c r="D70" s="242">
        <f>$D$16</f>
        <v/>
      </c>
      <c r="E70" s="254">
        <f>F70+L70</f>
        <v/>
      </c>
      <c r="F70" s="76">
        <f>SUM(G70:K70)</f>
        <v/>
      </c>
      <c r="G70" s="76" t="n">
        <v>0</v>
      </c>
      <c r="H70" s="76" t="n">
        <v>0</v>
      </c>
      <c r="I70" s="76" t="n">
        <v>0</v>
      </c>
      <c r="J70" s="76" t="n">
        <v>0</v>
      </c>
      <c r="K70" s="76" t="n">
        <v>0</v>
      </c>
      <c r="L70" s="76">
        <f>SUM(M70:R70)</f>
        <v/>
      </c>
      <c r="M70" s="76" t="n">
        <v>0</v>
      </c>
      <c r="N70" s="76" t="n">
        <v>0</v>
      </c>
      <c r="O70" s="76" t="n">
        <v>0</v>
      </c>
      <c r="P70" s="76" t="n">
        <v>0</v>
      </c>
      <c r="Q70" s="76" t="n">
        <v>0</v>
      </c>
      <c r="R70" s="76" t="n">
        <v>0</v>
      </c>
      <c r="S70" s="77" t="n">
        <v>0</v>
      </c>
      <c r="T70" s="255" t="n">
        <v>0</v>
      </c>
    </row>
    <row r="71" ht="12.75" customHeight="1">
      <c r="C71" s="72" t="n"/>
      <c r="D71" s="243">
        <f>$D$17</f>
        <v/>
      </c>
      <c r="E71" s="256">
        <f>F71+L71</f>
        <v/>
      </c>
      <c r="F71" s="78">
        <f>SUM(G71:K71)</f>
        <v/>
      </c>
      <c r="G71" s="78" t="n">
        <v>0</v>
      </c>
      <c r="H71" s="78" t="n">
        <v>0</v>
      </c>
      <c r="I71" s="78" t="n">
        <v>0</v>
      </c>
      <c r="J71" s="78" t="n">
        <v>0</v>
      </c>
      <c r="K71" s="78" t="n">
        <v>0</v>
      </c>
      <c r="L71" s="78">
        <f>SUM(M71:R71)</f>
        <v/>
      </c>
      <c r="M71" s="78" t="n">
        <v>0</v>
      </c>
      <c r="N71" s="78" t="n">
        <v>0</v>
      </c>
      <c r="O71" s="78" t="n">
        <v>0</v>
      </c>
      <c r="P71" s="78" t="n">
        <v>0</v>
      </c>
      <c r="Q71" s="78" t="n">
        <v>0</v>
      </c>
      <c r="R71" s="78" t="n">
        <v>0</v>
      </c>
      <c r="S71" s="79" t="n">
        <v>0</v>
      </c>
      <c r="T71" s="257" t="n">
        <v>0</v>
      </c>
    </row>
    <row r="72" ht="12.75" customHeight="1">
      <c r="B72" s="13" t="inlineStr">
        <is>
          <t>CY</t>
        </is>
      </c>
      <c r="C72" s="74" t="inlineStr">
        <is>
          <t>Zypern</t>
        </is>
      </c>
      <c r="D72" s="242">
        <f>$D$16</f>
        <v/>
      </c>
      <c r="E72" s="254">
        <f>F72+L72</f>
        <v/>
      </c>
      <c r="F72" s="76">
        <f>SUM(G72:K72)</f>
        <v/>
      </c>
      <c r="G72" s="76" t="n">
        <v>0</v>
      </c>
      <c r="H72" s="76" t="n">
        <v>0</v>
      </c>
      <c r="I72" s="76" t="n">
        <v>0</v>
      </c>
      <c r="J72" s="76" t="n">
        <v>0</v>
      </c>
      <c r="K72" s="76" t="n">
        <v>0</v>
      </c>
      <c r="L72" s="76">
        <f>SUM(M72:R72)</f>
        <v/>
      </c>
      <c r="M72" s="76" t="n">
        <v>0</v>
      </c>
      <c r="N72" s="76" t="n">
        <v>0</v>
      </c>
      <c r="O72" s="76" t="n">
        <v>0</v>
      </c>
      <c r="P72" s="76" t="n">
        <v>0</v>
      </c>
      <c r="Q72" s="76" t="n">
        <v>0</v>
      </c>
      <c r="R72" s="76" t="n">
        <v>0</v>
      </c>
      <c r="S72" s="77" t="n">
        <v>0</v>
      </c>
      <c r="T72" s="255" t="n">
        <v>0</v>
      </c>
    </row>
    <row r="73" ht="12.75" customHeight="1">
      <c r="C73" s="72" t="n"/>
      <c r="D73" s="243">
        <f>$D$17</f>
        <v/>
      </c>
      <c r="E73" s="256">
        <f>F73+L73</f>
        <v/>
      </c>
      <c r="F73" s="78">
        <f>SUM(G73:K73)</f>
        <v/>
      </c>
      <c r="G73" s="78" t="n">
        <v>0</v>
      </c>
      <c r="H73" s="78" t="n">
        <v>0</v>
      </c>
      <c r="I73" s="78" t="n">
        <v>0</v>
      </c>
      <c r="J73" s="78" t="n">
        <v>0</v>
      </c>
      <c r="K73" s="78" t="n">
        <v>0</v>
      </c>
      <c r="L73" s="78">
        <f>SUM(M73:R73)</f>
        <v/>
      </c>
      <c r="M73" s="78" t="n">
        <v>0</v>
      </c>
      <c r="N73" s="78" t="n">
        <v>0</v>
      </c>
      <c r="O73" s="78" t="n">
        <v>0</v>
      </c>
      <c r="P73" s="78" t="n">
        <v>0</v>
      </c>
      <c r="Q73" s="78" t="n">
        <v>0</v>
      </c>
      <c r="R73" s="78" t="n">
        <v>0</v>
      </c>
      <c r="S73" s="79" t="n">
        <v>0</v>
      </c>
      <c r="T73" s="257" t="n">
        <v>0</v>
      </c>
    </row>
    <row r="74" ht="12.75" customHeight="1">
      <c r="B74" s="13" t="inlineStr">
        <is>
          <t>IS</t>
        </is>
      </c>
      <c r="C74" s="74" t="inlineStr">
        <is>
          <t>Island</t>
        </is>
      </c>
      <c r="D74" s="242">
        <f>$D$16</f>
        <v/>
      </c>
      <c r="E74" s="254">
        <f>F74+L74</f>
        <v/>
      </c>
      <c r="F74" s="76">
        <f>SUM(G74:K74)</f>
        <v/>
      </c>
      <c r="G74" s="76" t="n">
        <v>0</v>
      </c>
      <c r="H74" s="76" t="n">
        <v>0</v>
      </c>
      <c r="I74" s="76" t="n">
        <v>0</v>
      </c>
      <c r="J74" s="76" t="n">
        <v>0</v>
      </c>
      <c r="K74" s="76" t="n">
        <v>0</v>
      </c>
      <c r="L74" s="76">
        <f>SUM(M74:R74)</f>
        <v/>
      </c>
      <c r="M74" s="76" t="n">
        <v>0</v>
      </c>
      <c r="N74" s="76" t="n">
        <v>0</v>
      </c>
      <c r="O74" s="76" t="n">
        <v>0</v>
      </c>
      <c r="P74" s="76" t="n">
        <v>0</v>
      </c>
      <c r="Q74" s="76" t="n">
        <v>0</v>
      </c>
      <c r="R74" s="76" t="n">
        <v>0</v>
      </c>
      <c r="S74" s="77" t="n">
        <v>0</v>
      </c>
      <c r="T74" s="255" t="n">
        <v>0</v>
      </c>
    </row>
    <row r="75" ht="12.75" customHeight="1">
      <c r="C75" s="72" t="n"/>
      <c r="D75" s="243">
        <f>$D$17</f>
        <v/>
      </c>
      <c r="E75" s="256">
        <f>F75+L75</f>
        <v/>
      </c>
      <c r="F75" s="78">
        <f>SUM(G75:K75)</f>
        <v/>
      </c>
      <c r="G75" s="78" t="n">
        <v>0</v>
      </c>
      <c r="H75" s="78" t="n">
        <v>0</v>
      </c>
      <c r="I75" s="78" t="n">
        <v>0</v>
      </c>
      <c r="J75" s="78" t="n">
        <v>0</v>
      </c>
      <c r="K75" s="78" t="n">
        <v>0</v>
      </c>
      <c r="L75" s="78">
        <f>SUM(M75:R75)</f>
        <v/>
      </c>
      <c r="M75" s="78" t="n">
        <v>0</v>
      </c>
      <c r="N75" s="78" t="n">
        <v>0</v>
      </c>
      <c r="O75" s="78" t="n">
        <v>0</v>
      </c>
      <c r="P75" s="78" t="n">
        <v>0</v>
      </c>
      <c r="Q75" s="78" t="n">
        <v>0</v>
      </c>
      <c r="R75" s="78" t="n">
        <v>0</v>
      </c>
      <c r="S75" s="79" t="n">
        <v>0</v>
      </c>
      <c r="T75" s="257" t="n">
        <v>0</v>
      </c>
    </row>
    <row r="76" ht="12.75" customHeight="1">
      <c r="B76" s="13" t="inlineStr">
        <is>
          <t>LI</t>
        </is>
      </c>
      <c r="C76" s="74" t="inlineStr">
        <is>
          <t>Liechtenstein</t>
        </is>
      </c>
      <c r="D76" s="242">
        <f>$D$16</f>
        <v/>
      </c>
      <c r="E76" s="254">
        <f>F76+L76</f>
        <v/>
      </c>
      <c r="F76" s="76">
        <f>SUM(G76:K76)</f>
        <v/>
      </c>
      <c r="G76" s="76" t="n">
        <v>0</v>
      </c>
      <c r="H76" s="76" t="n">
        <v>0</v>
      </c>
      <c r="I76" s="76" t="n">
        <v>0</v>
      </c>
      <c r="J76" s="76" t="n">
        <v>0</v>
      </c>
      <c r="K76" s="76" t="n">
        <v>0</v>
      </c>
      <c r="L76" s="76">
        <f>SUM(M76:R76)</f>
        <v/>
      </c>
      <c r="M76" s="76" t="n">
        <v>0</v>
      </c>
      <c r="N76" s="76" t="n">
        <v>0</v>
      </c>
      <c r="O76" s="76" t="n">
        <v>0</v>
      </c>
      <c r="P76" s="76" t="n">
        <v>0</v>
      </c>
      <c r="Q76" s="76" t="n">
        <v>0</v>
      </c>
      <c r="R76" s="76" t="n">
        <v>0</v>
      </c>
      <c r="S76" s="77" t="n">
        <v>0</v>
      </c>
      <c r="T76" s="255" t="n">
        <v>0</v>
      </c>
    </row>
    <row r="77" ht="12.75" customHeight="1">
      <c r="C77" s="72" t="n"/>
      <c r="D77" s="243">
        <f>$D$17</f>
        <v/>
      </c>
      <c r="E77" s="256">
        <f>F77+L77</f>
        <v/>
      </c>
      <c r="F77" s="78">
        <f>SUM(G77:K77)</f>
        <v/>
      </c>
      <c r="G77" s="78" t="n">
        <v>0</v>
      </c>
      <c r="H77" s="78" t="n">
        <v>0</v>
      </c>
      <c r="I77" s="78" t="n">
        <v>0</v>
      </c>
      <c r="J77" s="78" t="n">
        <v>0</v>
      </c>
      <c r="K77" s="78" t="n">
        <v>0</v>
      </c>
      <c r="L77" s="78">
        <f>SUM(M77:R77)</f>
        <v/>
      </c>
      <c r="M77" s="78" t="n">
        <v>0</v>
      </c>
      <c r="N77" s="78" t="n">
        <v>0</v>
      </c>
      <c r="O77" s="78" t="n">
        <v>0</v>
      </c>
      <c r="P77" s="78" t="n">
        <v>0</v>
      </c>
      <c r="Q77" s="78" t="n">
        <v>0</v>
      </c>
      <c r="R77" s="78" t="n">
        <v>0</v>
      </c>
      <c r="S77" s="79" t="n">
        <v>0</v>
      </c>
      <c r="T77" s="257" t="n">
        <v>0</v>
      </c>
    </row>
    <row r="78" ht="12.75" customHeight="1">
      <c r="B78" s="13" t="inlineStr">
        <is>
          <t>NO</t>
        </is>
      </c>
      <c r="C78" s="74" t="inlineStr">
        <is>
          <t>Norwegen</t>
        </is>
      </c>
      <c r="D78" s="242">
        <f>$D$16</f>
        <v/>
      </c>
      <c r="E78" s="254">
        <f>F78+L78</f>
        <v/>
      </c>
      <c r="F78" s="76">
        <f>SUM(G78:K78)</f>
        <v/>
      </c>
      <c r="G78" s="76" t="n">
        <v>0</v>
      </c>
      <c r="H78" s="76" t="n">
        <v>0</v>
      </c>
      <c r="I78" s="76" t="n">
        <v>0</v>
      </c>
      <c r="J78" s="76" t="n">
        <v>0</v>
      </c>
      <c r="K78" s="76" t="n">
        <v>0</v>
      </c>
      <c r="L78" s="76">
        <f>SUM(M78:R78)</f>
        <v/>
      </c>
      <c r="M78" s="76" t="n">
        <v>0</v>
      </c>
      <c r="N78" s="76" t="n">
        <v>0</v>
      </c>
      <c r="O78" s="76" t="n">
        <v>0</v>
      </c>
      <c r="P78" s="76" t="n">
        <v>0</v>
      </c>
      <c r="Q78" s="76" t="n">
        <v>0</v>
      </c>
      <c r="R78" s="76" t="n">
        <v>0</v>
      </c>
      <c r="S78" s="77" t="n">
        <v>0</v>
      </c>
      <c r="T78" s="255" t="n">
        <v>0</v>
      </c>
    </row>
    <row r="79" ht="12.75" customHeight="1">
      <c r="C79" s="72" t="n"/>
      <c r="D79" s="243">
        <f>$D$17</f>
        <v/>
      </c>
      <c r="E79" s="256">
        <f>F79+L79</f>
        <v/>
      </c>
      <c r="F79" s="78">
        <f>SUM(G79:K79)</f>
        <v/>
      </c>
      <c r="G79" s="78" t="n">
        <v>0</v>
      </c>
      <c r="H79" s="78" t="n">
        <v>0</v>
      </c>
      <c r="I79" s="78" t="n">
        <v>0</v>
      </c>
      <c r="J79" s="78" t="n">
        <v>0</v>
      </c>
      <c r="K79" s="78" t="n">
        <v>0</v>
      </c>
      <c r="L79" s="78">
        <f>SUM(M79:R79)</f>
        <v/>
      </c>
      <c r="M79" s="78" t="n">
        <v>0</v>
      </c>
      <c r="N79" s="78" t="n">
        <v>0</v>
      </c>
      <c r="O79" s="78" t="n">
        <v>0</v>
      </c>
      <c r="P79" s="78" t="n">
        <v>0</v>
      </c>
      <c r="Q79" s="78" t="n">
        <v>0</v>
      </c>
      <c r="R79" s="78" t="n">
        <v>0</v>
      </c>
      <c r="S79" s="79" t="n">
        <v>0</v>
      </c>
      <c r="T79" s="257" t="n">
        <v>0</v>
      </c>
    </row>
    <row r="80" ht="12.75" customHeight="1">
      <c r="B80" s="13" t="inlineStr">
        <is>
          <t>CH</t>
        </is>
      </c>
      <c r="C80" s="74" t="inlineStr">
        <is>
          <t>Schweiz</t>
        </is>
      </c>
      <c r="D80" s="242">
        <f>$D$16</f>
        <v/>
      </c>
      <c r="E80" s="254">
        <f>F80+L80</f>
        <v/>
      </c>
      <c r="F80" s="76">
        <f>SUM(G80:K80)</f>
        <v/>
      </c>
      <c r="G80" s="76" t="n">
        <v>0</v>
      </c>
      <c r="H80" s="76" t="n">
        <v>0</v>
      </c>
      <c r="I80" s="76" t="n">
        <v>0</v>
      </c>
      <c r="J80" s="76" t="n">
        <v>0</v>
      </c>
      <c r="K80" s="76" t="n">
        <v>0</v>
      </c>
      <c r="L80" s="76">
        <f>SUM(M80:R80)</f>
        <v/>
      </c>
      <c r="M80" s="76" t="n">
        <v>0</v>
      </c>
      <c r="N80" s="76" t="n">
        <v>0</v>
      </c>
      <c r="O80" s="76" t="n">
        <v>0</v>
      </c>
      <c r="P80" s="76" t="n">
        <v>0</v>
      </c>
      <c r="Q80" s="76" t="n">
        <v>0</v>
      </c>
      <c r="R80" s="76" t="n">
        <v>0</v>
      </c>
      <c r="S80" s="77" t="n">
        <v>0</v>
      </c>
      <c r="T80" s="255" t="n">
        <v>0</v>
      </c>
    </row>
    <row r="81" ht="12.75" customHeight="1">
      <c r="C81" s="72" t="n"/>
      <c r="D81" s="243">
        <f>$D$17</f>
        <v/>
      </c>
      <c r="E81" s="256">
        <f>F81+L81</f>
        <v/>
      </c>
      <c r="F81" s="78">
        <f>SUM(G81:K81)</f>
        <v/>
      </c>
      <c r="G81" s="78" t="n">
        <v>0</v>
      </c>
      <c r="H81" s="78" t="n">
        <v>0</v>
      </c>
      <c r="I81" s="78" t="n">
        <v>0</v>
      </c>
      <c r="J81" s="78" t="n">
        <v>0</v>
      </c>
      <c r="K81" s="78" t="n">
        <v>0</v>
      </c>
      <c r="L81" s="78">
        <f>SUM(M81:R81)</f>
        <v/>
      </c>
      <c r="M81" s="78" t="n">
        <v>0</v>
      </c>
      <c r="N81" s="78" t="n">
        <v>0</v>
      </c>
      <c r="O81" s="78" t="n">
        <v>0</v>
      </c>
      <c r="P81" s="78" t="n">
        <v>0</v>
      </c>
      <c r="Q81" s="78" t="n">
        <v>0</v>
      </c>
      <c r="R81" s="78" t="n">
        <v>0</v>
      </c>
      <c r="S81" s="79" t="n">
        <v>0</v>
      </c>
      <c r="T81" s="257" t="n">
        <v>0</v>
      </c>
    </row>
    <row r="82" ht="12.75" customHeight="1">
      <c r="B82" s="13" t="inlineStr">
        <is>
          <t>JP</t>
        </is>
      </c>
      <c r="C82" s="74" t="inlineStr">
        <is>
          <t>Japan</t>
        </is>
      </c>
      <c r="D82" s="242">
        <f>$D$16</f>
        <v/>
      </c>
      <c r="E82" s="254">
        <f>F82+L82</f>
        <v/>
      </c>
      <c r="F82" s="76">
        <f>SUM(G82:K82)</f>
        <v/>
      </c>
      <c r="G82" s="76" t="n">
        <v>0</v>
      </c>
      <c r="H82" s="76" t="n">
        <v>0</v>
      </c>
      <c r="I82" s="76" t="n">
        <v>0</v>
      </c>
      <c r="J82" s="76" t="n">
        <v>0</v>
      </c>
      <c r="K82" s="76" t="n">
        <v>0</v>
      </c>
      <c r="L82" s="76">
        <f>SUM(M82:R82)</f>
        <v/>
      </c>
      <c r="M82" s="76" t="n">
        <v>0</v>
      </c>
      <c r="N82" s="76" t="n">
        <v>0</v>
      </c>
      <c r="O82" s="76" t="n">
        <v>0</v>
      </c>
      <c r="P82" s="76" t="n">
        <v>0</v>
      </c>
      <c r="Q82" s="76" t="n">
        <v>0</v>
      </c>
      <c r="R82" s="76" t="n">
        <v>0</v>
      </c>
      <c r="S82" s="77" t="n">
        <v>0</v>
      </c>
      <c r="T82" s="255" t="n">
        <v>0</v>
      </c>
    </row>
    <row r="83" ht="12.75" customHeight="1">
      <c r="C83" s="72" t="n"/>
      <c r="D83" s="243">
        <f>$D$17</f>
        <v/>
      </c>
      <c r="E83" s="256">
        <f>F83+L83</f>
        <v/>
      </c>
      <c r="F83" s="78">
        <f>SUM(G83:K83)</f>
        <v/>
      </c>
      <c r="G83" s="78" t="n">
        <v>0</v>
      </c>
      <c r="H83" s="78" t="n">
        <v>0</v>
      </c>
      <c r="I83" s="78" t="n">
        <v>0</v>
      </c>
      <c r="J83" s="78" t="n">
        <v>0</v>
      </c>
      <c r="K83" s="78" t="n">
        <v>0</v>
      </c>
      <c r="L83" s="78">
        <f>SUM(M83:R83)</f>
        <v/>
      </c>
      <c r="M83" s="78" t="n">
        <v>0</v>
      </c>
      <c r="N83" s="78" t="n">
        <v>0</v>
      </c>
      <c r="O83" s="78" t="n">
        <v>0</v>
      </c>
      <c r="P83" s="78" t="n">
        <v>0</v>
      </c>
      <c r="Q83" s="78" t="n">
        <v>0</v>
      </c>
      <c r="R83" s="78" t="n">
        <v>0</v>
      </c>
      <c r="S83" s="79" t="n">
        <v>0</v>
      </c>
      <c r="T83" s="257" t="n">
        <v>0</v>
      </c>
    </row>
    <row r="84" ht="12.75" customHeight="1">
      <c r="B84" s="13" t="inlineStr">
        <is>
          <t>CA</t>
        </is>
      </c>
      <c r="C84" s="74" t="inlineStr">
        <is>
          <t>Kanada</t>
        </is>
      </c>
      <c r="D84" s="242">
        <f>$D$16</f>
        <v/>
      </c>
      <c r="E84" s="254">
        <f>F84+L84</f>
        <v/>
      </c>
      <c r="F84" s="76">
        <f>SUM(G84:K84)</f>
        <v/>
      </c>
      <c r="G84" s="76" t="n">
        <v>0</v>
      </c>
      <c r="H84" s="76" t="n">
        <v>0</v>
      </c>
      <c r="I84" s="76" t="n">
        <v>0</v>
      </c>
      <c r="J84" s="76" t="n">
        <v>0</v>
      </c>
      <c r="K84" s="76" t="n">
        <v>0</v>
      </c>
      <c r="L84" s="76">
        <f>SUM(M84:R84)</f>
        <v/>
      </c>
      <c r="M84" s="76" t="n">
        <v>0</v>
      </c>
      <c r="N84" s="76" t="n">
        <v>0</v>
      </c>
      <c r="O84" s="76" t="n">
        <v>0</v>
      </c>
      <c r="P84" s="76" t="n">
        <v>0</v>
      </c>
      <c r="Q84" s="76" t="n">
        <v>0</v>
      </c>
      <c r="R84" s="76" t="n">
        <v>0</v>
      </c>
      <c r="S84" s="77" t="n">
        <v>0</v>
      </c>
      <c r="T84" s="255" t="n">
        <v>0</v>
      </c>
    </row>
    <row r="85" ht="12.75" customHeight="1">
      <c r="C85" s="72" t="n"/>
      <c r="D85" s="243">
        <f>$D$17</f>
        <v/>
      </c>
      <c r="E85" s="256">
        <f>F85+L85</f>
        <v/>
      </c>
      <c r="F85" s="78">
        <f>SUM(G85:K85)</f>
        <v/>
      </c>
      <c r="G85" s="78" t="n">
        <v>0</v>
      </c>
      <c r="H85" s="78" t="n">
        <v>0</v>
      </c>
      <c r="I85" s="78" t="n">
        <v>0</v>
      </c>
      <c r="J85" s="78" t="n">
        <v>0</v>
      </c>
      <c r="K85" s="78" t="n">
        <v>0</v>
      </c>
      <c r="L85" s="78">
        <f>SUM(M85:R85)</f>
        <v/>
      </c>
      <c r="M85" s="78" t="n">
        <v>0</v>
      </c>
      <c r="N85" s="78" t="n">
        <v>0</v>
      </c>
      <c r="O85" s="78" t="n">
        <v>0</v>
      </c>
      <c r="P85" s="78" t="n">
        <v>0</v>
      </c>
      <c r="Q85" s="78" t="n">
        <v>0</v>
      </c>
      <c r="R85" s="78" t="n">
        <v>0</v>
      </c>
      <c r="S85" s="79" t="n">
        <v>0</v>
      </c>
      <c r="T85" s="257" t="n">
        <v>0</v>
      </c>
    </row>
    <row r="86" ht="12.75" customHeight="1">
      <c r="B86" s="13" t="inlineStr">
        <is>
          <t>US</t>
        </is>
      </c>
      <c r="C86" s="74" t="inlineStr">
        <is>
          <t>USA</t>
        </is>
      </c>
      <c r="D86" s="242">
        <f>$D$16</f>
        <v/>
      </c>
      <c r="E86" s="254">
        <f>F86+L86</f>
        <v/>
      </c>
      <c r="F86" s="76">
        <f>SUM(G86:K86)</f>
        <v/>
      </c>
      <c r="G86" s="76" t="n">
        <v>0</v>
      </c>
      <c r="H86" s="76" t="n">
        <v>0</v>
      </c>
      <c r="I86" s="76" t="n">
        <v>0</v>
      </c>
      <c r="J86" s="76" t="n">
        <v>0</v>
      </c>
      <c r="K86" s="76" t="n">
        <v>0</v>
      </c>
      <c r="L86" s="76">
        <f>SUM(M86:R86)</f>
        <v/>
      </c>
      <c r="M86" s="76" t="n">
        <v>0</v>
      </c>
      <c r="N86" s="76" t="n">
        <v>0</v>
      </c>
      <c r="O86" s="76" t="n">
        <v>0</v>
      </c>
      <c r="P86" s="76" t="n">
        <v>0</v>
      </c>
      <c r="Q86" s="76" t="n">
        <v>0</v>
      </c>
      <c r="R86" s="76" t="n">
        <v>0</v>
      </c>
      <c r="S86" s="77" t="n">
        <v>0</v>
      </c>
      <c r="T86" s="255" t="n">
        <v>0</v>
      </c>
    </row>
    <row r="87" ht="12.75" customHeight="1">
      <c r="C87" s="72" t="n"/>
      <c r="D87" s="243">
        <f>$D$17</f>
        <v/>
      </c>
      <c r="E87" s="256">
        <f>F87+L87</f>
        <v/>
      </c>
      <c r="F87" s="78">
        <f>SUM(G87:K87)</f>
        <v/>
      </c>
      <c r="G87" s="78" t="n">
        <v>0</v>
      </c>
      <c r="H87" s="78" t="n">
        <v>0</v>
      </c>
      <c r="I87" s="78" t="n">
        <v>0</v>
      </c>
      <c r="J87" s="78" t="n">
        <v>0</v>
      </c>
      <c r="K87" s="78" t="n">
        <v>0</v>
      </c>
      <c r="L87" s="78">
        <f>SUM(M87:R87)</f>
        <v/>
      </c>
      <c r="M87" s="78" t="n">
        <v>0</v>
      </c>
      <c r="N87" s="78" t="n">
        <v>0</v>
      </c>
      <c r="O87" s="78" t="n">
        <v>0</v>
      </c>
      <c r="P87" s="78" t="n">
        <v>0</v>
      </c>
      <c r="Q87" s="78" t="n">
        <v>0</v>
      </c>
      <c r="R87" s="78" t="n">
        <v>0</v>
      </c>
      <c r="S87" s="79" t="n">
        <v>0</v>
      </c>
      <c r="T87" s="257" t="n">
        <v>0</v>
      </c>
    </row>
    <row r="88" ht="12.75" customHeight="1">
      <c r="B88" s="13" t="inlineStr">
        <is>
          <t>$c</t>
        </is>
      </c>
      <c r="C88" s="74" t="inlineStr">
        <is>
          <t>sonstige OECD-Staaten</t>
        </is>
      </c>
      <c r="D88" s="242">
        <f>$D$16</f>
        <v/>
      </c>
      <c r="E88" s="254">
        <f>F88+L88</f>
        <v/>
      </c>
      <c r="F88" s="76">
        <f>SUM(G88:K88)</f>
        <v/>
      </c>
      <c r="G88" s="76" t="n">
        <v>0</v>
      </c>
      <c r="H88" s="76" t="n">
        <v>0</v>
      </c>
      <c r="I88" s="76" t="n">
        <v>0</v>
      </c>
      <c r="J88" s="76" t="n">
        <v>0</v>
      </c>
      <c r="K88" s="76" t="n">
        <v>0</v>
      </c>
      <c r="L88" s="76">
        <f>SUM(M88:R88)</f>
        <v/>
      </c>
      <c r="M88" s="76" t="n">
        <v>0</v>
      </c>
      <c r="N88" s="76" t="n">
        <v>0</v>
      </c>
      <c r="O88" s="76" t="n">
        <v>0</v>
      </c>
      <c r="P88" s="76" t="n">
        <v>0</v>
      </c>
      <c r="Q88" s="76" t="n">
        <v>0</v>
      </c>
      <c r="R88" s="76" t="n">
        <v>0</v>
      </c>
      <c r="S88" s="77" t="n">
        <v>0</v>
      </c>
      <c r="T88" s="255" t="n">
        <v>0</v>
      </c>
    </row>
    <row r="89" ht="12.75" customHeight="1">
      <c r="C89" s="246" t="n"/>
      <c r="D89" s="247">
        <f>$D$17</f>
        <v/>
      </c>
      <c r="E89" s="258">
        <f>F89+L89</f>
        <v/>
      </c>
      <c r="F89" s="259">
        <f>SUM(G89:K89)</f>
        <v/>
      </c>
      <c r="G89" s="259" t="n">
        <v>0</v>
      </c>
      <c r="H89" s="259" t="n">
        <v>0</v>
      </c>
      <c r="I89" s="259" t="n">
        <v>0</v>
      </c>
      <c r="J89" s="259" t="n">
        <v>0</v>
      </c>
      <c r="K89" s="259" t="n">
        <v>0</v>
      </c>
      <c r="L89" s="259">
        <f>SUM(M89:R89)</f>
        <v/>
      </c>
      <c r="M89" s="259" t="n">
        <v>0</v>
      </c>
      <c r="N89" s="259" t="n">
        <v>0</v>
      </c>
      <c r="O89" s="259" t="n">
        <v>0</v>
      </c>
      <c r="P89" s="259" t="n">
        <v>0</v>
      </c>
      <c r="Q89" s="259" t="n">
        <v>0</v>
      </c>
      <c r="R89" s="259" t="n">
        <v>0</v>
      </c>
      <c r="S89" s="260" t="n">
        <v>0</v>
      </c>
      <c r="T89" s="261" t="n">
        <v>0</v>
      </c>
    </row>
    <row r="90" ht="12.75" customHeight="1">
      <c r="B90" s="13" t="inlineStr">
        <is>
          <t>$i</t>
        </is>
      </c>
      <c r="C90" s="244" t="inlineStr">
        <is>
          <t>EU-Institutionen</t>
        </is>
      </c>
      <c r="D90" s="245">
        <f>$D$16</f>
        <v/>
      </c>
      <c r="E90" s="248">
        <f>F90+L90</f>
        <v/>
      </c>
      <c r="F90" s="248">
        <f>SUM(G90:K90)</f>
        <v/>
      </c>
      <c r="G90" s="248" t="n">
        <v>0</v>
      </c>
      <c r="H90" s="248" t="n">
        <v>0</v>
      </c>
      <c r="I90" s="248" t="n">
        <v>0</v>
      </c>
      <c r="J90" s="248" t="n">
        <v>0</v>
      </c>
      <c r="K90" s="248" t="n">
        <v>0</v>
      </c>
      <c r="L90" s="248">
        <f>SUM(M90:R90)</f>
        <v/>
      </c>
      <c r="M90" s="248" t="n">
        <v>0</v>
      </c>
      <c r="N90" s="248" t="n">
        <v>0</v>
      </c>
      <c r="O90" s="248" t="n">
        <v>0</v>
      </c>
      <c r="P90" s="248" t="n">
        <v>0</v>
      </c>
      <c r="Q90" s="248" t="n">
        <v>0</v>
      </c>
      <c r="R90" s="248" t="n">
        <v>0</v>
      </c>
      <c r="S90" s="249" t="n">
        <v>0</v>
      </c>
      <c r="T90" s="248" t="n">
        <v>0</v>
      </c>
    </row>
    <row r="91" ht="12.75" customHeight="1">
      <c r="C91" s="72" t="n"/>
      <c r="D91" s="72">
        <f>$D$17</f>
        <v/>
      </c>
      <c r="E91" s="78">
        <f>F91+L91</f>
        <v/>
      </c>
      <c r="F91" s="78">
        <f>SUM(G91:K91)</f>
        <v/>
      </c>
      <c r="G91" s="78" t="n">
        <v>0</v>
      </c>
      <c r="H91" s="78" t="n">
        <v>0</v>
      </c>
      <c r="I91" s="78" t="n">
        <v>0</v>
      </c>
      <c r="J91" s="78" t="n">
        <v>0</v>
      </c>
      <c r="K91" s="78" t="n">
        <v>0</v>
      </c>
      <c r="L91" s="78">
        <f>SUM(M91:R91)</f>
        <v/>
      </c>
      <c r="M91" s="78" t="n">
        <v>0</v>
      </c>
      <c r="N91" s="78" t="n">
        <v>0</v>
      </c>
      <c r="O91" s="78" t="n">
        <v>0</v>
      </c>
      <c r="P91" s="78" t="n">
        <v>0</v>
      </c>
      <c r="Q91" s="78" t="n">
        <v>0</v>
      </c>
      <c r="R91" s="78" t="n">
        <v>0</v>
      </c>
      <c r="S91" s="79" t="n">
        <v>0</v>
      </c>
      <c r="T91" s="78" t="n">
        <v>0</v>
      </c>
    </row>
    <row r="92" ht="12.75" customHeight="1">
      <c r="B92" s="13" t="inlineStr">
        <is>
          <t>$u</t>
        </is>
      </c>
      <c r="C92" s="74" t="inlineStr">
        <is>
          <t>übrige Staaten/Institutionen</t>
        </is>
      </c>
      <c r="D92" s="75">
        <f>$D$16</f>
        <v/>
      </c>
      <c r="E92" s="76">
        <f>F92+L92</f>
        <v/>
      </c>
      <c r="F92" s="76">
        <f>SUM(G92:K92)</f>
        <v/>
      </c>
      <c r="G92" s="76" t="n">
        <v>0</v>
      </c>
      <c r="H92" s="76" t="n">
        <v>0</v>
      </c>
      <c r="I92" s="76" t="n">
        <v>0</v>
      </c>
      <c r="J92" s="76" t="n">
        <v>0</v>
      </c>
      <c r="K92" s="76" t="n">
        <v>0</v>
      </c>
      <c r="L92" s="76">
        <f>SUM(M92:R92)</f>
        <v/>
      </c>
      <c r="M92" s="76" t="n">
        <v>0</v>
      </c>
      <c r="N92" s="76" t="n">
        <v>0</v>
      </c>
      <c r="O92" s="76" t="n">
        <v>0</v>
      </c>
      <c r="P92" s="76" t="n">
        <v>0</v>
      </c>
      <c r="Q92" s="76" t="n">
        <v>0</v>
      </c>
      <c r="R92" s="76" t="n">
        <v>0</v>
      </c>
      <c r="S92" s="77" t="n">
        <v>0</v>
      </c>
      <c r="T92" s="76" t="n">
        <v>0</v>
      </c>
    </row>
    <row r="93" ht="12.75" customHeight="1">
      <c r="C93" s="72" t="n"/>
      <c r="D93" s="72">
        <f>$D$17</f>
        <v/>
      </c>
      <c r="E93" s="78">
        <f>F93+L93</f>
        <v/>
      </c>
      <c r="F93" s="78">
        <f>SUM(G93:K93)</f>
        <v/>
      </c>
      <c r="G93" s="78" t="n">
        <v>0</v>
      </c>
      <c r="H93" s="78" t="n">
        <v>0</v>
      </c>
      <c r="I93" s="78" t="n">
        <v>0</v>
      </c>
      <c r="J93" s="78" t="n">
        <v>0</v>
      </c>
      <c r="K93" s="78" t="n">
        <v>0</v>
      </c>
      <c r="L93" s="78">
        <f>SUM(M93:R93)</f>
        <v/>
      </c>
      <c r="M93" s="78" t="n">
        <v>0</v>
      </c>
      <c r="N93" s="78" t="n">
        <v>0</v>
      </c>
      <c r="O93" s="78" t="n">
        <v>0</v>
      </c>
      <c r="P93" s="78" t="n">
        <v>0</v>
      </c>
      <c r="Q93" s="78" t="n">
        <v>0</v>
      </c>
      <c r="R93" s="78" t="n">
        <v>0</v>
      </c>
      <c r="S93" s="79" t="n">
        <v>0</v>
      </c>
      <c r="T93" s="78" t="n">
        <v>0</v>
      </c>
    </row>
    <row r="94" ht="20.1" customHeight="1">
      <c r="C94" s="29">
        <f>IF(INT(AktJahrMonat)&gt;201503,"","Hinweis: Der Gesamtbetrag der Forderungen, sofern der rückständige Betrag &gt;= 5 % der Forderung beträgt, wird erst ab Q2 2014 erfasst; für die vorausgehenden Quartale liegen bislang keine geeigneten Daten vor.")</f>
        <v/>
      </c>
    </row>
    <row r="95" ht="6" customHeight="1"/>
  </sheetData>
  <mergeCells count="2">
    <mergeCell ref="S10:S14"/>
    <mergeCell ref="T10:T14"/>
  </mergeCells>
  <printOptions horizontalCentered="1"/>
  <pageMargins left="0.39375" right="0.39375" top="0.9840277777777779" bottom="0.9840277777777779" header="0.511805555555555" footer="0.511805555555555"/>
  <pageSetup orientation="landscape" paperSize="9" scale="61" fitToHeight="2"/>
  <headerFooter>
    <oddHeader/>
    <oddFooter>&amp;L&amp;8 &amp;C&amp;8 &amp;R&amp;8 Seite &amp;P</oddFooter>
    <evenHeader/>
    <evenFooter/>
    <firstHeader/>
    <firstFooter/>
  </headerFooter>
  <rowBreaks count="1" manualBreakCount="1">
    <brk id="53" min="0" max="16383" man="1"/>
  </rowBreaks>
</worksheet>
</file>

<file path=xl/worksheets/sheet5.xml><?xml version="1.0" encoding="utf-8"?>
<worksheet xmlns="http://schemas.openxmlformats.org/spreadsheetml/2006/main">
  <sheetPr codeName="Tabelle5">
    <outlinePr summaryBelow="1" summaryRight="1"/>
    <pageSetUpPr fitToPage="1"/>
  </sheetPr>
  <dimension ref="A1:IW92"/>
  <sheetViews>
    <sheetView showGridLines="0" showRowColHeaders="0" zoomScaleNormal="100" workbookViewId="0">
      <selection activeCell="E12" sqref="E12"/>
    </sheetView>
  </sheetViews>
  <sheetFormatPr baseColWidth="8" defaultColWidth="9.140625" defaultRowHeight="12.75"/>
  <cols>
    <col width="0.85546875" customWidth="1" style="430" min="1" max="1"/>
    <col hidden="1" width="11.5703125" customWidth="1" style="13" min="2" max="2"/>
    <col width="26.7109375" customWidth="1" style="430" min="3" max="3"/>
    <col width="11.42578125" customWidth="1" style="430" min="4" max="5"/>
    <col width="22.7109375" customWidth="1" style="430" min="6" max="6"/>
    <col width="11.42578125" customWidth="1" style="430" min="7" max="7"/>
    <col width="12.140625" customWidth="1" style="430" min="8" max="8"/>
    <col width="12" customWidth="1" style="430" min="9" max="9"/>
    <col width="11.42578125" customWidth="1" style="430" min="10" max="11"/>
    <col width="12.140625" customWidth="1" style="430" min="12" max="12"/>
    <col width="12" customWidth="1" style="430" min="13" max="13"/>
    <col width="11.42578125" customWidth="1" style="430" min="14" max="14"/>
    <col hidden="1" width="11.5703125" customWidth="1" style="430" min="15" max="24"/>
    <col width="0.85546875" customWidth="1" style="430" min="25" max="25"/>
    <col width="11.42578125" customWidth="1" style="430" min="26" max="257"/>
    <col width="11.42578125" customWidth="1" min="258" max="1025"/>
  </cols>
  <sheetData>
    <row r="1" ht="2.25" customHeight="1"/>
    <row r="2" ht="12.75" customHeight="1">
      <c r="C2" s="13" t="inlineStr">
        <is>
          <t>Veröffentlichung gemäß § 28 Abs. 3 Nr. 2 PfandBG</t>
        </is>
      </c>
    </row>
    <row r="3" ht="12.75" customHeight="1">
      <c r="C3" s="56" t="n"/>
    </row>
    <row r="4" ht="12.75" customHeight="1">
      <c r="C4" s="377" t="inlineStr">
        <is>
          <t>Zur Deckung von Öffentlichen Pfandbriefen verwendete Forderungen</t>
        </is>
      </c>
      <c r="D4" s="57" t="n"/>
      <c r="E4" s="57" t="n"/>
      <c r="F4" s="57" t="n"/>
      <c r="G4" s="57" t="n"/>
      <c r="H4" s="57" t="n"/>
      <c r="I4" s="57" t="n"/>
      <c r="J4" s="57" t="n"/>
      <c r="K4" s="57" t="n"/>
      <c r="L4" s="57" t="n"/>
      <c r="M4" s="57" t="n"/>
      <c r="N4" s="57" t="n"/>
      <c r="O4" s="57" t="n"/>
      <c r="R4" s="57" t="n"/>
    </row>
    <row r="5" hidden="1" ht="12.75" customHeight="1">
      <c r="C5" s="377" t="n"/>
      <c r="D5" s="81" t="n"/>
      <c r="E5" s="81" t="n"/>
      <c r="F5" s="81" t="n"/>
      <c r="G5" s="82" t="n"/>
      <c r="H5" s="83" t="n"/>
      <c r="I5" s="83" t="n"/>
      <c r="J5" s="83" t="n"/>
      <c r="K5" s="82" t="n"/>
      <c r="L5" s="83" t="n"/>
      <c r="M5" s="83" t="n"/>
      <c r="N5" s="83" t="n"/>
      <c r="O5" s="83" t="n"/>
      <c r="P5" s="23" t="n"/>
      <c r="Q5" s="23" t="n"/>
      <c r="R5" s="83" t="n"/>
      <c r="S5" s="23" t="n"/>
    </row>
    <row r="6" ht="15" customHeight="1">
      <c r="C6" s="377">
        <f>UebInstitutQuartal</f>
        <v/>
      </c>
      <c r="D6" s="23" t="n"/>
      <c r="E6" s="23" t="n"/>
      <c r="F6" s="23" t="n"/>
      <c r="G6" s="23" t="n"/>
      <c r="H6" s="23" t="n"/>
      <c r="I6" s="23" t="n"/>
      <c r="J6" s="23" t="n"/>
      <c r="K6" s="23" t="n"/>
      <c r="L6" s="23" t="n"/>
      <c r="M6" s="23" t="n"/>
      <c r="N6" s="23" t="n"/>
      <c r="O6" s="23" t="n"/>
      <c r="P6" s="23" t="n"/>
      <c r="Q6" s="23" t="n"/>
      <c r="R6" s="23" t="n"/>
      <c r="S6" s="23" t="n"/>
    </row>
    <row r="7" ht="24.95" customHeight="1">
      <c r="C7" s="23" t="n"/>
      <c r="D7" s="23" t="n"/>
      <c r="E7" s="23" t="n"/>
      <c r="F7" s="23" t="n"/>
      <c r="G7" s="23" t="n"/>
      <c r="H7" s="23" t="n"/>
      <c r="I7" s="23" t="n"/>
      <c r="J7" s="23" t="n"/>
      <c r="K7" s="23" t="n"/>
      <c r="L7" s="23" t="n"/>
      <c r="M7" s="23" t="n"/>
      <c r="N7" s="23" t="n"/>
      <c r="O7" s="23" t="n"/>
      <c r="P7" s="23" t="n"/>
      <c r="Q7" s="23" t="n"/>
      <c r="R7" s="23" t="n"/>
      <c r="S7" s="23" t="n"/>
    </row>
    <row r="8" ht="22.5" customHeight="1">
      <c r="C8" s="23" t="n"/>
      <c r="D8" s="23" t="n"/>
      <c r="E8" s="383" t="inlineStr">
        <is>
          <t>Deckungswerte</t>
        </is>
      </c>
      <c r="F8" s="384" t="n"/>
      <c r="G8" s="385" t="n"/>
      <c r="H8" s="385" t="n"/>
      <c r="I8" s="385" t="n"/>
      <c r="J8" s="385" t="n"/>
      <c r="K8" s="385" t="n"/>
      <c r="L8" s="385" t="n"/>
      <c r="M8" s="385" t="n"/>
      <c r="N8" s="386" t="n"/>
      <c r="O8" s="85" t="inlineStr">
        <is>
          <t>Gesamtbetrag der mindestens 90 Tage rückständigen Leistungen</t>
        </is>
      </c>
      <c r="P8" s="86" t="n"/>
      <c r="Q8" s="86" t="n"/>
      <c r="R8" s="86" t="n"/>
      <c r="S8" s="87" t="n"/>
      <c r="T8" s="443" t="inlineStr">
        <is>
          <t>Gesamtbetrag dieser Forderungen, soweit der jeweilige Rückstand
mindestens 5 % der Forderung beträgt</t>
        </is>
      </c>
      <c r="U8" s="444" t="n"/>
      <c r="V8" s="444" t="n"/>
      <c r="W8" s="444" t="n"/>
      <c r="X8" s="445" t="n"/>
    </row>
    <row r="9" ht="12.75" customHeight="1">
      <c r="C9" s="23" t="n"/>
      <c r="D9" s="23" t="n"/>
      <c r="E9" s="284" t="inlineStr">
        <is>
          <t>Summe</t>
        </is>
      </c>
      <c r="F9" s="89" t="n"/>
      <c r="G9" s="90" t="inlineStr">
        <is>
          <t>davon geschuldet von</t>
        </is>
      </c>
      <c r="H9" s="71" t="n"/>
      <c r="I9" s="71" t="n"/>
      <c r="J9" s="71" t="n"/>
      <c r="K9" s="90" t="inlineStr">
        <is>
          <t>davon gewährleistet von</t>
        </is>
      </c>
      <c r="L9" s="71" t="n"/>
      <c r="M9" s="71" t="n"/>
      <c r="N9" s="285" t="n"/>
      <c r="O9" s="282">
        <f>E9</f>
        <v/>
      </c>
      <c r="P9" s="92" t="inlineStr">
        <is>
          <t>davon</t>
        </is>
      </c>
      <c r="Q9" s="71" t="n"/>
      <c r="R9" s="71" t="n"/>
      <c r="S9" s="93" t="n"/>
      <c r="T9" s="91">
        <f>O9</f>
        <v/>
      </c>
      <c r="U9" s="92">
        <f>P9</f>
        <v/>
      </c>
      <c r="V9" s="71" t="n"/>
      <c r="W9" s="71" t="n"/>
      <c r="X9" s="93" t="n"/>
    </row>
    <row r="10" ht="33.6" customFormat="1" customHeight="1" s="94">
      <c r="B10" s="95" t="n"/>
      <c r="C10" s="96" t="n"/>
      <c r="D10" s="96" t="n"/>
      <c r="E10" s="286" t="n"/>
      <c r="F10" s="287" t="inlineStr">
        <is>
          <t>in der Summe enthaltene
Gewährleistungen aus
Gründen der Exportförderung</t>
        </is>
      </c>
      <c r="G10" s="288" t="inlineStr">
        <is>
          <t>Zentralstaat</t>
        </is>
      </c>
      <c r="H10" s="289" t="inlineStr">
        <is>
          <t>Regionale Gebietskörper-schaften</t>
        </is>
      </c>
      <c r="I10" s="289" t="inlineStr">
        <is>
          <t>Örtliche Gebietskörper-schaften</t>
        </is>
      </c>
      <c r="J10" s="290" t="inlineStr">
        <is>
          <t>Sonstige</t>
        </is>
      </c>
      <c r="K10" s="288" t="inlineStr">
        <is>
          <t>Zentralstaat</t>
        </is>
      </c>
      <c r="L10" s="289" t="inlineStr">
        <is>
          <t>Regionale Gebietskörper-schaften</t>
        </is>
      </c>
      <c r="M10" s="289" t="inlineStr">
        <is>
          <t>Örtliche Gebietskörper-schaften</t>
        </is>
      </c>
      <c r="N10" s="291" t="inlineStr">
        <is>
          <t>Sonstige</t>
        </is>
      </c>
      <c r="O10" s="283" t="n"/>
      <c r="P10" s="100">
        <f>G10</f>
        <v/>
      </c>
      <c r="Q10" s="100">
        <f>H10</f>
        <v/>
      </c>
      <c r="R10" s="100">
        <f>I10</f>
        <v/>
      </c>
      <c r="S10" s="103">
        <f>J10</f>
        <v/>
      </c>
      <c r="T10" s="102" t="n"/>
      <c r="U10" s="100">
        <f>P10</f>
        <v/>
      </c>
      <c r="V10" s="100">
        <f>Q10</f>
        <v/>
      </c>
      <c r="W10" s="100">
        <f>R10</f>
        <v/>
      </c>
      <c r="X10" s="103">
        <f>S10</f>
        <v/>
      </c>
    </row>
    <row r="11" ht="12.75" customHeight="1">
      <c r="C11" s="263" t="inlineStr">
        <is>
          <t>Staat</t>
        </is>
      </c>
      <c r="D11" s="264">
        <f>AktQuartal</f>
        <v/>
      </c>
      <c r="E11" s="267">
        <f>Einheit_Waehrung</f>
        <v/>
      </c>
      <c r="F11" s="268">
        <f>E11</f>
        <v/>
      </c>
      <c r="G11" s="269">
        <f>E11</f>
        <v/>
      </c>
      <c r="H11" s="270">
        <f>E11</f>
        <v/>
      </c>
      <c r="I11" s="270">
        <f>E11</f>
        <v/>
      </c>
      <c r="J11" s="271">
        <f>E11</f>
        <v/>
      </c>
      <c r="K11" s="269">
        <f>I11</f>
        <v/>
      </c>
      <c r="L11" s="270">
        <f>I11</f>
        <v/>
      </c>
      <c r="M11" s="270">
        <f>I11</f>
        <v/>
      </c>
      <c r="N11" s="272">
        <f>I11</f>
        <v/>
      </c>
      <c r="O11" s="110">
        <f>E11</f>
        <v/>
      </c>
      <c r="P11" s="110">
        <f>O11</f>
        <v/>
      </c>
      <c r="Q11" s="73">
        <f>O11</f>
        <v/>
      </c>
      <c r="R11" s="73">
        <f>O11</f>
        <v/>
      </c>
      <c r="S11" s="111">
        <f>O11</f>
        <v/>
      </c>
      <c r="T11" s="109">
        <f>O11</f>
        <v/>
      </c>
      <c r="U11" s="110">
        <f>T11</f>
        <v/>
      </c>
      <c r="V11" s="73">
        <f>T11</f>
        <v/>
      </c>
      <c r="W11" s="73">
        <f>T11</f>
        <v/>
      </c>
      <c r="X11" s="111">
        <f>T11</f>
        <v/>
      </c>
    </row>
    <row r="12" ht="12.75" customHeight="1">
      <c r="B12" s="13" t="inlineStr">
        <is>
          <t>$g</t>
        </is>
      </c>
      <c r="C12" s="74" t="inlineStr">
        <is>
          <t>Gesamtsumme - alle Staaten</t>
        </is>
      </c>
      <c r="D12" s="75">
        <f>"Jahr "&amp;AktJahr</f>
        <v/>
      </c>
      <c r="E12" s="273">
        <f>SUM(G12:N12)</f>
        <v/>
      </c>
      <c r="F12" s="41" t="n">
        <v>0</v>
      </c>
      <c r="G12" s="113" t="n">
        <v>0</v>
      </c>
      <c r="H12" s="76" t="n">
        <v>0</v>
      </c>
      <c r="I12" s="76" t="n">
        <v>0</v>
      </c>
      <c r="J12" s="77" t="n">
        <v>0</v>
      </c>
      <c r="K12" s="113" t="n">
        <v>0</v>
      </c>
      <c r="L12" s="76" t="n">
        <v>0</v>
      </c>
      <c r="M12" s="76" t="n">
        <v>0</v>
      </c>
      <c r="N12" s="255" t="n">
        <v>0</v>
      </c>
      <c r="O12" s="240">
        <f>SUM(P12:S12)</f>
        <v/>
      </c>
      <c r="P12" s="76" t="n">
        <v>0</v>
      </c>
      <c r="Q12" s="76" t="n">
        <v>0</v>
      </c>
      <c r="R12" s="76" t="n">
        <v>0</v>
      </c>
      <c r="S12" s="115" t="n">
        <v>0</v>
      </c>
      <c r="T12" s="114">
        <f>SUM(U12:X12)</f>
        <v/>
      </c>
      <c r="U12" s="76" t="n">
        <v>0</v>
      </c>
      <c r="V12" s="76" t="n">
        <v>0</v>
      </c>
      <c r="W12" s="76" t="n">
        <v>0</v>
      </c>
      <c r="X12" s="115" t="n">
        <v>0</v>
      </c>
    </row>
    <row r="13" ht="12.75" customHeight="1">
      <c r="C13" s="48" t="n"/>
      <c r="D13" s="48">
        <f>"Jahr "&amp;(AktJahr-1)</f>
        <v/>
      </c>
      <c r="E13" s="274">
        <f>SUM(G13:N13)</f>
        <v/>
      </c>
      <c r="F13" s="50" t="n">
        <v>0</v>
      </c>
      <c r="G13" s="117" t="n">
        <v>0</v>
      </c>
      <c r="H13" s="118" t="n">
        <v>0</v>
      </c>
      <c r="I13" s="118" t="n">
        <v>0</v>
      </c>
      <c r="J13" s="119" t="n">
        <v>0</v>
      </c>
      <c r="K13" s="117" t="n">
        <v>0</v>
      </c>
      <c r="L13" s="118" t="n">
        <v>0</v>
      </c>
      <c r="M13" s="118" t="n">
        <v>0</v>
      </c>
      <c r="N13" s="275" t="n">
        <v>0</v>
      </c>
      <c r="O13" s="265">
        <f>SUM(P13:S13)</f>
        <v/>
      </c>
      <c r="P13" s="118" t="n">
        <v>0</v>
      </c>
      <c r="Q13" s="118" t="n">
        <v>0</v>
      </c>
      <c r="R13" s="118" t="n">
        <v>0</v>
      </c>
      <c r="S13" s="121" t="n">
        <v>0</v>
      </c>
      <c r="T13" s="120">
        <f>SUM(U13:X13)</f>
        <v/>
      </c>
      <c r="U13" s="118" t="n">
        <v>0</v>
      </c>
      <c r="V13" s="118" t="n">
        <v>0</v>
      </c>
      <c r="W13" s="118" t="n">
        <v>0</v>
      </c>
      <c r="X13" s="121" t="n">
        <v>0</v>
      </c>
    </row>
    <row r="14" ht="12.75" customHeight="1">
      <c r="B14" s="13" t="inlineStr">
        <is>
          <t>DE</t>
        </is>
      </c>
      <c r="C14" s="74" t="inlineStr">
        <is>
          <t>Deutschland</t>
        </is>
      </c>
      <c r="D14" s="75">
        <f>$D$12</f>
        <v/>
      </c>
      <c r="E14" s="273">
        <f>SUM(G14:N14)</f>
        <v/>
      </c>
      <c r="F14" s="50" t="n">
        <v>0</v>
      </c>
      <c r="G14" s="113" t="n">
        <v>0</v>
      </c>
      <c r="H14" s="76" t="n">
        <v>0</v>
      </c>
      <c r="I14" s="76" t="n">
        <v>0</v>
      </c>
      <c r="J14" s="77" t="n">
        <v>0</v>
      </c>
      <c r="K14" s="113" t="n">
        <v>0</v>
      </c>
      <c r="L14" s="76" t="n">
        <v>0</v>
      </c>
      <c r="M14" s="76" t="n">
        <v>0</v>
      </c>
      <c r="N14" s="255" t="n">
        <v>0</v>
      </c>
      <c r="O14" s="240">
        <f>SUM(P14:S14)</f>
        <v/>
      </c>
      <c r="P14" s="76" t="n">
        <v>0</v>
      </c>
      <c r="Q14" s="76" t="n">
        <v>0</v>
      </c>
      <c r="R14" s="76" t="n">
        <v>0</v>
      </c>
      <c r="S14" s="115" t="n">
        <v>0</v>
      </c>
      <c r="T14" s="114">
        <f>SUM(U14:X14)</f>
        <v/>
      </c>
      <c r="U14" s="76" t="n">
        <v>0</v>
      </c>
      <c r="V14" s="76" t="n">
        <v>0</v>
      </c>
      <c r="W14" s="76" t="n">
        <v>0</v>
      </c>
      <c r="X14" s="115" t="n">
        <v>0</v>
      </c>
    </row>
    <row r="15" ht="12.75" customHeight="1">
      <c r="C15" s="48" t="n"/>
      <c r="D15" s="48">
        <f>$D$13</f>
        <v/>
      </c>
      <c r="E15" s="274">
        <f>SUM(G15:N15)</f>
        <v/>
      </c>
      <c r="F15" s="50" t="n">
        <v>0</v>
      </c>
      <c r="G15" s="117" t="n">
        <v>0</v>
      </c>
      <c r="H15" s="118" t="n">
        <v>0</v>
      </c>
      <c r="I15" s="118" t="n">
        <v>0</v>
      </c>
      <c r="J15" s="119" t="n">
        <v>0</v>
      </c>
      <c r="K15" s="117" t="n">
        <v>0</v>
      </c>
      <c r="L15" s="118" t="n">
        <v>0</v>
      </c>
      <c r="M15" s="118" t="n">
        <v>0</v>
      </c>
      <c r="N15" s="275" t="n">
        <v>0</v>
      </c>
      <c r="O15" s="265">
        <f>SUM(P15:S15)</f>
        <v/>
      </c>
      <c r="P15" s="118" t="n">
        <v>0</v>
      </c>
      <c r="Q15" s="118" t="n">
        <v>0</v>
      </c>
      <c r="R15" s="118" t="n">
        <v>0</v>
      </c>
      <c r="S15" s="121" t="n">
        <v>0</v>
      </c>
      <c r="T15" s="120">
        <f>SUM(U15:X15)</f>
        <v/>
      </c>
      <c r="U15" s="118" t="n">
        <v>0</v>
      </c>
      <c r="V15" s="118" t="n">
        <v>0</v>
      </c>
      <c r="W15" s="118" t="n">
        <v>0</v>
      </c>
      <c r="X15" s="121" t="n">
        <v>0</v>
      </c>
    </row>
    <row r="16" ht="12.75" customHeight="1">
      <c r="B16" s="80" t="inlineStr">
        <is>
          <t>BE</t>
        </is>
      </c>
      <c r="C16" s="74" t="inlineStr">
        <is>
          <t>Belgien</t>
        </is>
      </c>
      <c r="D16" s="75">
        <f>$D$12</f>
        <v/>
      </c>
      <c r="E16" s="273">
        <f>SUM(G16:N16)</f>
        <v/>
      </c>
      <c r="F16" s="50" t="n">
        <v>0</v>
      </c>
      <c r="G16" s="113" t="n">
        <v>0</v>
      </c>
      <c r="H16" s="76" t="n">
        <v>0</v>
      </c>
      <c r="I16" s="76" t="n">
        <v>0</v>
      </c>
      <c r="J16" s="77" t="n">
        <v>0</v>
      </c>
      <c r="K16" s="113" t="n">
        <v>0</v>
      </c>
      <c r="L16" s="76" t="n">
        <v>0</v>
      </c>
      <c r="M16" s="76" t="n">
        <v>0</v>
      </c>
      <c r="N16" s="255" t="n">
        <v>0</v>
      </c>
      <c r="O16" s="240">
        <f>SUM(P16:S16)</f>
        <v/>
      </c>
      <c r="P16" s="76" t="n">
        <v>0</v>
      </c>
      <c r="Q16" s="76" t="n">
        <v>0</v>
      </c>
      <c r="R16" s="76" t="n">
        <v>0</v>
      </c>
      <c r="S16" s="115" t="n">
        <v>0</v>
      </c>
      <c r="T16" s="114">
        <f>SUM(U16:X16)</f>
        <v/>
      </c>
      <c r="U16" s="76" t="n">
        <v>0</v>
      </c>
      <c r="V16" s="76" t="n">
        <v>0</v>
      </c>
      <c r="W16" s="76" t="n">
        <v>0</v>
      </c>
      <c r="X16" s="115" t="n">
        <v>0</v>
      </c>
    </row>
    <row r="17" ht="12.75" customHeight="1">
      <c r="C17" s="49" t="n"/>
      <c r="D17" s="48">
        <f>$D$13</f>
        <v/>
      </c>
      <c r="E17" s="274">
        <f>SUM(G17:N17)</f>
        <v/>
      </c>
      <c r="F17" s="50" t="n">
        <v>0</v>
      </c>
      <c r="G17" s="117" t="n">
        <v>0</v>
      </c>
      <c r="H17" s="118" t="n">
        <v>0</v>
      </c>
      <c r="I17" s="118" t="n">
        <v>0</v>
      </c>
      <c r="J17" s="119" t="n">
        <v>0</v>
      </c>
      <c r="K17" s="117" t="n">
        <v>0</v>
      </c>
      <c r="L17" s="118" t="n">
        <v>0</v>
      </c>
      <c r="M17" s="118" t="n">
        <v>0</v>
      </c>
      <c r="N17" s="275" t="n">
        <v>0</v>
      </c>
      <c r="O17" s="265">
        <f>SUM(P17:S17)</f>
        <v/>
      </c>
      <c r="P17" s="118" t="n">
        <v>0</v>
      </c>
      <c r="Q17" s="118" t="n">
        <v>0</v>
      </c>
      <c r="R17" s="118" t="n">
        <v>0</v>
      </c>
      <c r="S17" s="121" t="n">
        <v>0</v>
      </c>
      <c r="T17" s="120">
        <f>SUM(U17:X17)</f>
        <v/>
      </c>
      <c r="U17" s="118" t="n">
        <v>0</v>
      </c>
      <c r="V17" s="118" t="n">
        <v>0</v>
      </c>
      <c r="W17" s="118" t="n">
        <v>0</v>
      </c>
      <c r="X17" s="121" t="n">
        <v>0</v>
      </c>
    </row>
    <row r="18" ht="12.75" customHeight="1">
      <c r="B18" s="80" t="inlineStr">
        <is>
          <t>BG</t>
        </is>
      </c>
      <c r="C18" s="74" t="inlineStr">
        <is>
          <t>Bulgarien</t>
        </is>
      </c>
      <c r="D18" s="75">
        <f>$D$12</f>
        <v/>
      </c>
      <c r="E18" s="273">
        <f>SUM(G18:N18)</f>
        <v/>
      </c>
      <c r="F18" s="50" t="n">
        <v>0</v>
      </c>
      <c r="G18" s="113" t="n">
        <v>0</v>
      </c>
      <c r="H18" s="76" t="n">
        <v>0</v>
      </c>
      <c r="I18" s="76" t="n">
        <v>0</v>
      </c>
      <c r="J18" s="77" t="n">
        <v>0</v>
      </c>
      <c r="K18" s="113" t="n">
        <v>0</v>
      </c>
      <c r="L18" s="76" t="n">
        <v>0</v>
      </c>
      <c r="M18" s="76" t="n">
        <v>0</v>
      </c>
      <c r="N18" s="255" t="n">
        <v>0</v>
      </c>
      <c r="O18" s="240">
        <f>SUM(P18:S18)</f>
        <v/>
      </c>
      <c r="P18" s="76" t="n">
        <v>0</v>
      </c>
      <c r="Q18" s="76" t="n">
        <v>0</v>
      </c>
      <c r="R18" s="76" t="n">
        <v>0</v>
      </c>
      <c r="S18" s="115" t="n">
        <v>0</v>
      </c>
      <c r="T18" s="114">
        <f>SUM(U18:X18)</f>
        <v/>
      </c>
      <c r="U18" s="76" t="n">
        <v>0</v>
      </c>
      <c r="V18" s="76" t="n">
        <v>0</v>
      </c>
      <c r="W18" s="76" t="n">
        <v>0</v>
      </c>
      <c r="X18" s="115" t="n">
        <v>0</v>
      </c>
    </row>
    <row r="19" ht="12.75" customHeight="1">
      <c r="C19" s="48" t="n"/>
      <c r="D19" s="48">
        <f>$D$13</f>
        <v/>
      </c>
      <c r="E19" s="274">
        <f>SUM(G19:N19)</f>
        <v/>
      </c>
      <c r="F19" s="50" t="n">
        <v>0</v>
      </c>
      <c r="G19" s="117" t="n">
        <v>0</v>
      </c>
      <c r="H19" s="118" t="n">
        <v>0</v>
      </c>
      <c r="I19" s="118" t="n">
        <v>0</v>
      </c>
      <c r="J19" s="119" t="n">
        <v>0</v>
      </c>
      <c r="K19" s="117" t="n">
        <v>0</v>
      </c>
      <c r="L19" s="118" t="n">
        <v>0</v>
      </c>
      <c r="M19" s="118" t="n">
        <v>0</v>
      </c>
      <c r="N19" s="275" t="n">
        <v>0</v>
      </c>
      <c r="O19" s="265">
        <f>SUM(P19:S19)</f>
        <v/>
      </c>
      <c r="P19" s="118" t="n">
        <v>0</v>
      </c>
      <c r="Q19" s="118" t="n">
        <v>0</v>
      </c>
      <c r="R19" s="118" t="n">
        <v>0</v>
      </c>
      <c r="S19" s="121" t="n">
        <v>0</v>
      </c>
      <c r="T19" s="120">
        <f>SUM(U19:X19)</f>
        <v/>
      </c>
      <c r="U19" s="118" t="n">
        <v>0</v>
      </c>
      <c r="V19" s="118" t="n">
        <v>0</v>
      </c>
      <c r="W19" s="118" t="n">
        <v>0</v>
      </c>
      <c r="X19" s="121" t="n">
        <v>0</v>
      </c>
    </row>
    <row r="20" ht="12.75" customHeight="1">
      <c r="B20" s="80" t="inlineStr">
        <is>
          <t>DK</t>
        </is>
      </c>
      <c r="C20" s="74" t="inlineStr">
        <is>
          <t>Dänemark</t>
        </is>
      </c>
      <c r="D20" s="75">
        <f>$D$12</f>
        <v/>
      </c>
      <c r="E20" s="273">
        <f>SUM(G20:N20)</f>
        <v/>
      </c>
      <c r="F20" s="50" t="n">
        <v>0</v>
      </c>
      <c r="G20" s="113" t="n">
        <v>0</v>
      </c>
      <c r="H20" s="76" t="n">
        <v>0</v>
      </c>
      <c r="I20" s="76" t="n">
        <v>0</v>
      </c>
      <c r="J20" s="77" t="n">
        <v>0</v>
      </c>
      <c r="K20" s="113" t="n">
        <v>0</v>
      </c>
      <c r="L20" s="76" t="n">
        <v>0</v>
      </c>
      <c r="M20" s="76" t="n">
        <v>0</v>
      </c>
      <c r="N20" s="255" t="n">
        <v>0</v>
      </c>
      <c r="O20" s="240">
        <f>SUM(P20:S20)</f>
        <v/>
      </c>
      <c r="P20" s="76" t="n">
        <v>0</v>
      </c>
      <c r="Q20" s="76" t="n">
        <v>0</v>
      </c>
      <c r="R20" s="76" t="n">
        <v>0</v>
      </c>
      <c r="S20" s="115" t="n">
        <v>0</v>
      </c>
      <c r="T20" s="114">
        <f>SUM(U20:X20)</f>
        <v/>
      </c>
      <c r="U20" s="76" t="n">
        <v>0</v>
      </c>
      <c r="V20" s="76" t="n">
        <v>0</v>
      </c>
      <c r="W20" s="76" t="n">
        <v>0</v>
      </c>
      <c r="X20" s="115" t="n">
        <v>0</v>
      </c>
    </row>
    <row r="21" ht="12.75" customHeight="1">
      <c r="C21" s="49" t="n"/>
      <c r="D21" s="48">
        <f>$D$13</f>
        <v/>
      </c>
      <c r="E21" s="274">
        <f>SUM(G21:N21)</f>
        <v/>
      </c>
      <c r="F21" s="50" t="n">
        <v>0</v>
      </c>
      <c r="G21" s="117" t="n">
        <v>0</v>
      </c>
      <c r="H21" s="118" t="n">
        <v>0</v>
      </c>
      <c r="I21" s="118" t="n">
        <v>0</v>
      </c>
      <c r="J21" s="119" t="n">
        <v>0</v>
      </c>
      <c r="K21" s="117" t="n">
        <v>0</v>
      </c>
      <c r="L21" s="118" t="n">
        <v>0</v>
      </c>
      <c r="M21" s="118" t="n">
        <v>0</v>
      </c>
      <c r="N21" s="275" t="n">
        <v>0</v>
      </c>
      <c r="O21" s="265">
        <f>SUM(P21:S21)</f>
        <v/>
      </c>
      <c r="P21" s="118" t="n">
        <v>0</v>
      </c>
      <c r="Q21" s="118" t="n">
        <v>0</v>
      </c>
      <c r="R21" s="118" t="n">
        <v>0</v>
      </c>
      <c r="S21" s="121" t="n">
        <v>0</v>
      </c>
      <c r="T21" s="120">
        <f>SUM(U21:X21)</f>
        <v/>
      </c>
      <c r="U21" s="118" t="n">
        <v>0</v>
      </c>
      <c r="V21" s="118" t="n">
        <v>0</v>
      </c>
      <c r="W21" s="118" t="n">
        <v>0</v>
      </c>
      <c r="X21" s="121" t="n">
        <v>0</v>
      </c>
    </row>
    <row r="22" ht="12.75" customHeight="1">
      <c r="B22" s="80" t="inlineStr">
        <is>
          <t>EE</t>
        </is>
      </c>
      <c r="C22" s="74" t="inlineStr">
        <is>
          <t>Estland</t>
        </is>
      </c>
      <c r="D22" s="75">
        <f>$D$12</f>
        <v/>
      </c>
      <c r="E22" s="273">
        <f>SUM(G22:N22)</f>
        <v/>
      </c>
      <c r="F22" s="50" t="n">
        <v>0</v>
      </c>
      <c r="G22" s="113" t="n">
        <v>0</v>
      </c>
      <c r="H22" s="76" t="n">
        <v>0</v>
      </c>
      <c r="I22" s="76" t="n">
        <v>0</v>
      </c>
      <c r="J22" s="77" t="n">
        <v>0</v>
      </c>
      <c r="K22" s="113" t="n">
        <v>0</v>
      </c>
      <c r="L22" s="76" t="n">
        <v>0</v>
      </c>
      <c r="M22" s="76" t="n">
        <v>0</v>
      </c>
      <c r="N22" s="255" t="n">
        <v>0</v>
      </c>
      <c r="O22" s="240">
        <f>SUM(P22:S22)</f>
        <v/>
      </c>
      <c r="P22" s="76" t="n">
        <v>0</v>
      </c>
      <c r="Q22" s="76" t="n">
        <v>0</v>
      </c>
      <c r="R22" s="76" t="n">
        <v>0</v>
      </c>
      <c r="S22" s="115" t="n">
        <v>0</v>
      </c>
      <c r="T22" s="114">
        <f>SUM(U22:X22)</f>
        <v/>
      </c>
      <c r="U22" s="76" t="n">
        <v>0</v>
      </c>
      <c r="V22" s="76" t="n">
        <v>0</v>
      </c>
      <c r="W22" s="76" t="n">
        <v>0</v>
      </c>
      <c r="X22" s="115" t="n">
        <v>0</v>
      </c>
    </row>
    <row r="23" ht="12.75" customHeight="1">
      <c r="C23" s="48" t="n"/>
      <c r="D23" s="48">
        <f>$D$13</f>
        <v/>
      </c>
      <c r="E23" s="274">
        <f>SUM(G23:N23)</f>
        <v/>
      </c>
      <c r="F23" s="50" t="n">
        <v>0</v>
      </c>
      <c r="G23" s="117" t="n">
        <v>0</v>
      </c>
      <c r="H23" s="118" t="n">
        <v>0</v>
      </c>
      <c r="I23" s="118" t="n">
        <v>0</v>
      </c>
      <c r="J23" s="119" t="n">
        <v>0</v>
      </c>
      <c r="K23" s="117" t="n">
        <v>0</v>
      </c>
      <c r="L23" s="118" t="n">
        <v>0</v>
      </c>
      <c r="M23" s="118" t="n">
        <v>0</v>
      </c>
      <c r="N23" s="275" t="n">
        <v>0</v>
      </c>
      <c r="O23" s="265">
        <f>SUM(P23:S23)</f>
        <v/>
      </c>
      <c r="P23" s="118" t="n">
        <v>0</v>
      </c>
      <c r="Q23" s="118" t="n">
        <v>0</v>
      </c>
      <c r="R23" s="118" t="n">
        <v>0</v>
      </c>
      <c r="S23" s="121" t="n">
        <v>0</v>
      </c>
      <c r="T23" s="120">
        <f>SUM(U23:X23)</f>
        <v/>
      </c>
      <c r="U23" s="118" t="n">
        <v>0</v>
      </c>
      <c r="V23" s="118" t="n">
        <v>0</v>
      </c>
      <c r="W23" s="118" t="n">
        <v>0</v>
      </c>
      <c r="X23" s="121" t="n">
        <v>0</v>
      </c>
    </row>
    <row r="24" ht="12.75" customHeight="1">
      <c r="B24" s="80" t="inlineStr">
        <is>
          <t>FI</t>
        </is>
      </c>
      <c r="C24" s="74" t="inlineStr">
        <is>
          <t>Finnland</t>
        </is>
      </c>
      <c r="D24" s="75">
        <f>$D$12</f>
        <v/>
      </c>
      <c r="E24" s="273">
        <f>SUM(G24:N24)</f>
        <v/>
      </c>
      <c r="F24" s="50" t="n">
        <v>0</v>
      </c>
      <c r="G24" s="113" t="n">
        <v>0</v>
      </c>
      <c r="H24" s="76" t="n">
        <v>0</v>
      </c>
      <c r="I24" s="76" t="n">
        <v>0</v>
      </c>
      <c r="J24" s="77" t="n">
        <v>0</v>
      </c>
      <c r="K24" s="113" t="n">
        <v>0</v>
      </c>
      <c r="L24" s="76" t="n">
        <v>0</v>
      </c>
      <c r="M24" s="76" t="n">
        <v>0</v>
      </c>
      <c r="N24" s="255" t="n">
        <v>0</v>
      </c>
      <c r="O24" s="240">
        <f>SUM(P24:S24)</f>
        <v/>
      </c>
      <c r="P24" s="76" t="n">
        <v>0</v>
      </c>
      <c r="Q24" s="76" t="n">
        <v>0</v>
      </c>
      <c r="R24" s="76" t="n">
        <v>0</v>
      </c>
      <c r="S24" s="115" t="n">
        <v>0</v>
      </c>
      <c r="T24" s="114">
        <f>SUM(U24:X24)</f>
        <v/>
      </c>
      <c r="U24" s="76" t="n">
        <v>0</v>
      </c>
      <c r="V24" s="76" t="n">
        <v>0</v>
      </c>
      <c r="W24" s="76" t="n">
        <v>0</v>
      </c>
      <c r="X24" s="115" t="n">
        <v>0</v>
      </c>
    </row>
    <row r="25" ht="12.75" customHeight="1">
      <c r="C25" s="48" t="n"/>
      <c r="D25" s="48">
        <f>$D$13</f>
        <v/>
      </c>
      <c r="E25" s="274">
        <f>SUM(G25:N25)</f>
        <v/>
      </c>
      <c r="F25" s="50" t="n">
        <v>0</v>
      </c>
      <c r="G25" s="117" t="n">
        <v>0</v>
      </c>
      <c r="H25" s="118" t="n">
        <v>0</v>
      </c>
      <c r="I25" s="118" t="n">
        <v>0</v>
      </c>
      <c r="J25" s="119" t="n">
        <v>0</v>
      </c>
      <c r="K25" s="117" t="n">
        <v>0</v>
      </c>
      <c r="L25" s="118" t="n">
        <v>0</v>
      </c>
      <c r="M25" s="118" t="n">
        <v>0</v>
      </c>
      <c r="N25" s="275" t="n">
        <v>0</v>
      </c>
      <c r="O25" s="265">
        <f>SUM(P25:S25)</f>
        <v/>
      </c>
      <c r="P25" s="118" t="n">
        <v>0</v>
      </c>
      <c r="Q25" s="118" t="n">
        <v>0</v>
      </c>
      <c r="R25" s="118" t="n">
        <v>0</v>
      </c>
      <c r="S25" s="121" t="n">
        <v>0</v>
      </c>
      <c r="T25" s="120">
        <f>SUM(U25:X25)</f>
        <v/>
      </c>
      <c r="U25" s="118" t="n">
        <v>0</v>
      </c>
      <c r="V25" s="118" t="n">
        <v>0</v>
      </c>
      <c r="W25" s="118" t="n">
        <v>0</v>
      </c>
      <c r="X25" s="121" t="n">
        <v>0</v>
      </c>
    </row>
    <row r="26" ht="12.75" customHeight="1">
      <c r="B26" t="inlineStr">
        <is>
          <t>FR</t>
        </is>
      </c>
      <c r="C26" s="74" t="inlineStr">
        <is>
          <t>Frankreich</t>
        </is>
      </c>
      <c r="D26" s="75">
        <f>$D$12</f>
        <v/>
      </c>
      <c r="E26" s="273">
        <f>SUM(G26:N26)</f>
        <v/>
      </c>
      <c r="F26" s="50" t="n">
        <v>0</v>
      </c>
      <c r="G26" s="113" t="n">
        <v>0</v>
      </c>
      <c r="H26" s="76" t="n">
        <v>0</v>
      </c>
      <c r="I26" s="76" t="n">
        <v>0</v>
      </c>
      <c r="J26" s="77" t="n">
        <v>0</v>
      </c>
      <c r="K26" s="113" t="n">
        <v>0</v>
      </c>
      <c r="L26" s="76" t="n">
        <v>0</v>
      </c>
      <c r="M26" s="76" t="n">
        <v>0</v>
      </c>
      <c r="N26" s="255" t="n">
        <v>0</v>
      </c>
      <c r="O26" s="240">
        <f>SUM(P26:S26)</f>
        <v/>
      </c>
      <c r="P26" s="76" t="n">
        <v>0</v>
      </c>
      <c r="Q26" s="76" t="n">
        <v>0</v>
      </c>
      <c r="R26" s="76" t="n">
        <v>0</v>
      </c>
      <c r="S26" s="115" t="n">
        <v>0</v>
      </c>
      <c r="T26" s="114">
        <f>SUM(U26:X26)</f>
        <v/>
      </c>
      <c r="U26" s="76" t="n">
        <v>0</v>
      </c>
      <c r="V26" s="76" t="n">
        <v>0</v>
      </c>
      <c r="W26" s="76" t="n">
        <v>0</v>
      </c>
      <c r="X26" s="115" t="n">
        <v>0</v>
      </c>
    </row>
    <row r="27" ht="12.75" customHeight="1">
      <c r="C27" s="48" t="n"/>
      <c r="D27" s="48">
        <f>$D$13</f>
        <v/>
      </c>
      <c r="E27" s="274">
        <f>SUM(G27:N27)</f>
        <v/>
      </c>
      <c r="F27" s="50" t="n">
        <v>0</v>
      </c>
      <c r="G27" s="117" t="n">
        <v>0</v>
      </c>
      <c r="H27" s="118" t="n">
        <v>0</v>
      </c>
      <c r="I27" s="118" t="n">
        <v>0</v>
      </c>
      <c r="J27" s="119" t="n">
        <v>0</v>
      </c>
      <c r="K27" s="117" t="n">
        <v>0</v>
      </c>
      <c r="L27" s="118" t="n">
        <v>0</v>
      </c>
      <c r="M27" s="118" t="n">
        <v>0</v>
      </c>
      <c r="N27" s="275" t="n">
        <v>0</v>
      </c>
      <c r="O27" s="265">
        <f>SUM(P27:S27)</f>
        <v/>
      </c>
      <c r="P27" s="118" t="n">
        <v>0</v>
      </c>
      <c r="Q27" s="118" t="n">
        <v>0</v>
      </c>
      <c r="R27" s="118" t="n">
        <v>0</v>
      </c>
      <c r="S27" s="121" t="n">
        <v>0</v>
      </c>
      <c r="T27" s="120">
        <f>SUM(U27:X27)</f>
        <v/>
      </c>
      <c r="U27" s="118" t="n">
        <v>0</v>
      </c>
      <c r="V27" s="118" t="n">
        <v>0</v>
      </c>
      <c r="W27" s="118" t="n">
        <v>0</v>
      </c>
      <c r="X27" s="121" t="n">
        <v>0</v>
      </c>
    </row>
    <row r="28" ht="12.75" customHeight="1">
      <c r="B28" t="inlineStr">
        <is>
          <t>GR</t>
        </is>
      </c>
      <c r="C28" s="74" t="inlineStr">
        <is>
          <t>Griechenland</t>
        </is>
      </c>
      <c r="D28" s="75">
        <f>$D$12</f>
        <v/>
      </c>
      <c r="E28" s="273">
        <f>SUM(G28:N28)</f>
        <v/>
      </c>
      <c r="F28" s="50" t="n">
        <v>0</v>
      </c>
      <c r="G28" s="113" t="n">
        <v>0</v>
      </c>
      <c r="H28" s="76" t="n">
        <v>0</v>
      </c>
      <c r="I28" s="76" t="n">
        <v>0</v>
      </c>
      <c r="J28" s="77" t="n">
        <v>0</v>
      </c>
      <c r="K28" s="113" t="n">
        <v>0</v>
      </c>
      <c r="L28" s="76" t="n">
        <v>0</v>
      </c>
      <c r="M28" s="76" t="n">
        <v>0</v>
      </c>
      <c r="N28" s="255" t="n">
        <v>0</v>
      </c>
      <c r="O28" s="240">
        <f>SUM(P28:S28)</f>
        <v/>
      </c>
      <c r="P28" s="76" t="n">
        <v>0</v>
      </c>
      <c r="Q28" s="76" t="n">
        <v>0</v>
      </c>
      <c r="R28" s="76" t="n">
        <v>0</v>
      </c>
      <c r="S28" s="115" t="n">
        <v>0</v>
      </c>
      <c r="T28" s="114">
        <f>SUM(U28:X28)</f>
        <v/>
      </c>
      <c r="U28" s="76" t="n">
        <v>0</v>
      </c>
      <c r="V28" s="76" t="n">
        <v>0</v>
      </c>
      <c r="W28" s="76" t="n">
        <v>0</v>
      </c>
      <c r="X28" s="115" t="n">
        <v>0</v>
      </c>
    </row>
    <row r="29" ht="12.75" customHeight="1">
      <c r="C29" s="48" t="n"/>
      <c r="D29" s="48">
        <f>$D$13</f>
        <v/>
      </c>
      <c r="E29" s="274">
        <f>SUM(G29:N29)</f>
        <v/>
      </c>
      <c r="F29" s="50" t="n">
        <v>0</v>
      </c>
      <c r="G29" s="117" t="n">
        <v>0</v>
      </c>
      <c r="H29" s="118" t="n">
        <v>0</v>
      </c>
      <c r="I29" s="118" t="n">
        <v>0</v>
      </c>
      <c r="J29" s="119" t="n">
        <v>0</v>
      </c>
      <c r="K29" s="117" t="n">
        <v>0</v>
      </c>
      <c r="L29" s="118" t="n">
        <v>0</v>
      </c>
      <c r="M29" s="118" t="n">
        <v>0</v>
      </c>
      <c r="N29" s="275" t="n">
        <v>0</v>
      </c>
      <c r="O29" s="265">
        <f>SUM(P29:S29)</f>
        <v/>
      </c>
      <c r="P29" s="118" t="n">
        <v>0</v>
      </c>
      <c r="Q29" s="118" t="n">
        <v>0</v>
      </c>
      <c r="R29" s="118" t="n">
        <v>0</v>
      </c>
      <c r="S29" s="121" t="n">
        <v>0</v>
      </c>
      <c r="T29" s="120">
        <f>SUM(U29:X29)</f>
        <v/>
      </c>
      <c r="U29" s="118" t="n">
        <v>0</v>
      </c>
      <c r="V29" s="118" t="n">
        <v>0</v>
      </c>
      <c r="W29" s="118" t="n">
        <v>0</v>
      </c>
      <c r="X29" s="121" t="n">
        <v>0</v>
      </c>
    </row>
    <row r="30" ht="12.75" customHeight="1">
      <c r="B30" t="inlineStr">
        <is>
          <t>GB</t>
        </is>
      </c>
      <c r="C30" s="74" t="inlineStr">
        <is>
          <t>Großbritannien</t>
        </is>
      </c>
      <c r="D30" s="75">
        <f>$D$12</f>
        <v/>
      </c>
      <c r="E30" s="273">
        <f>SUM(G30:N30)</f>
        <v/>
      </c>
      <c r="F30" s="50" t="n">
        <v>0</v>
      </c>
      <c r="G30" s="113" t="n">
        <v>0</v>
      </c>
      <c r="H30" s="76" t="n">
        <v>0</v>
      </c>
      <c r="I30" s="76" t="n">
        <v>0</v>
      </c>
      <c r="J30" s="77" t="n">
        <v>0</v>
      </c>
      <c r="K30" s="113" t="n">
        <v>0</v>
      </c>
      <c r="L30" s="76" t="n">
        <v>0</v>
      </c>
      <c r="M30" s="76" t="n">
        <v>0</v>
      </c>
      <c r="N30" s="255" t="n">
        <v>0</v>
      </c>
      <c r="O30" s="240">
        <f>SUM(P30:S30)</f>
        <v/>
      </c>
      <c r="P30" s="76" t="n">
        <v>0</v>
      </c>
      <c r="Q30" s="76" t="n">
        <v>0</v>
      </c>
      <c r="R30" s="76" t="n">
        <v>0</v>
      </c>
      <c r="S30" s="115" t="n">
        <v>0</v>
      </c>
      <c r="T30" s="114">
        <f>SUM(U30:X30)</f>
        <v/>
      </c>
      <c r="U30" s="76" t="n">
        <v>0</v>
      </c>
      <c r="V30" s="76" t="n">
        <v>0</v>
      </c>
      <c r="W30" s="76" t="n">
        <v>0</v>
      </c>
      <c r="X30" s="115" t="n">
        <v>0</v>
      </c>
    </row>
    <row r="31" ht="12.75" customHeight="1">
      <c r="C31" s="48" t="n"/>
      <c r="D31" s="48">
        <f>$D$13</f>
        <v/>
      </c>
      <c r="E31" s="274">
        <f>SUM(G31:N31)</f>
        <v/>
      </c>
      <c r="F31" s="50" t="n">
        <v>0</v>
      </c>
      <c r="G31" s="117" t="n">
        <v>0</v>
      </c>
      <c r="H31" s="118" t="n">
        <v>0</v>
      </c>
      <c r="I31" s="118" t="n">
        <v>0</v>
      </c>
      <c r="J31" s="119" t="n">
        <v>0</v>
      </c>
      <c r="K31" s="117" t="n">
        <v>0</v>
      </c>
      <c r="L31" s="118" t="n">
        <v>0</v>
      </c>
      <c r="M31" s="118" t="n">
        <v>0</v>
      </c>
      <c r="N31" s="275" t="n">
        <v>0</v>
      </c>
      <c r="O31" s="265">
        <f>SUM(P31:S31)</f>
        <v/>
      </c>
      <c r="P31" s="118" t="n">
        <v>0</v>
      </c>
      <c r="Q31" s="118" t="n">
        <v>0</v>
      </c>
      <c r="R31" s="118" t="n">
        <v>0</v>
      </c>
      <c r="S31" s="121" t="n">
        <v>0</v>
      </c>
      <c r="T31" s="120">
        <f>SUM(U31:X31)</f>
        <v/>
      </c>
      <c r="U31" s="118" t="n">
        <v>0</v>
      </c>
      <c r="V31" s="118" t="n">
        <v>0</v>
      </c>
      <c r="W31" s="118" t="n">
        <v>0</v>
      </c>
      <c r="X31" s="121" t="n">
        <v>0</v>
      </c>
    </row>
    <row r="32" ht="12.75" customHeight="1">
      <c r="B32" t="inlineStr">
        <is>
          <t>IE</t>
        </is>
      </c>
      <c r="C32" s="74" t="inlineStr">
        <is>
          <t>Irland</t>
        </is>
      </c>
      <c r="D32" s="75">
        <f>$D$12</f>
        <v/>
      </c>
      <c r="E32" s="273">
        <f>SUM(G32:N32)</f>
        <v/>
      </c>
      <c r="F32" s="50" t="n">
        <v>0</v>
      </c>
      <c r="G32" s="113" t="n">
        <v>0</v>
      </c>
      <c r="H32" s="76" t="n">
        <v>0</v>
      </c>
      <c r="I32" s="76" t="n">
        <v>0</v>
      </c>
      <c r="J32" s="77" t="n">
        <v>0</v>
      </c>
      <c r="K32" s="113" t="n">
        <v>0</v>
      </c>
      <c r="L32" s="76" t="n">
        <v>0</v>
      </c>
      <c r="M32" s="76" t="n">
        <v>0</v>
      </c>
      <c r="N32" s="255" t="n">
        <v>0</v>
      </c>
      <c r="O32" s="240">
        <f>SUM(P32:S32)</f>
        <v/>
      </c>
      <c r="P32" s="76" t="n">
        <v>0</v>
      </c>
      <c r="Q32" s="76" t="n">
        <v>0</v>
      </c>
      <c r="R32" s="76" t="n">
        <v>0</v>
      </c>
      <c r="S32" s="115" t="n">
        <v>0</v>
      </c>
      <c r="T32" s="114">
        <f>SUM(U32:X32)</f>
        <v/>
      </c>
      <c r="U32" s="76" t="n">
        <v>0</v>
      </c>
      <c r="V32" s="76" t="n">
        <v>0</v>
      </c>
      <c r="W32" s="76" t="n">
        <v>0</v>
      </c>
      <c r="X32" s="115" t="n">
        <v>0</v>
      </c>
    </row>
    <row r="33" ht="12.75" customHeight="1">
      <c r="C33" s="48" t="n"/>
      <c r="D33" s="48">
        <f>$D$13</f>
        <v/>
      </c>
      <c r="E33" s="274">
        <f>SUM(G33:N33)</f>
        <v/>
      </c>
      <c r="F33" s="50" t="n">
        <v>0</v>
      </c>
      <c r="G33" s="117" t="n">
        <v>0</v>
      </c>
      <c r="H33" s="118" t="n">
        <v>0</v>
      </c>
      <c r="I33" s="118" t="n">
        <v>0</v>
      </c>
      <c r="J33" s="119" t="n">
        <v>0</v>
      </c>
      <c r="K33" s="117" t="n">
        <v>0</v>
      </c>
      <c r="L33" s="118" t="n">
        <v>0</v>
      </c>
      <c r="M33" s="118" t="n">
        <v>0</v>
      </c>
      <c r="N33" s="275" t="n">
        <v>0</v>
      </c>
      <c r="O33" s="265">
        <f>SUM(P33:S33)</f>
        <v/>
      </c>
      <c r="P33" s="118" t="n">
        <v>0</v>
      </c>
      <c r="Q33" s="118" t="n">
        <v>0</v>
      </c>
      <c r="R33" s="118" t="n">
        <v>0</v>
      </c>
      <c r="S33" s="121" t="n">
        <v>0</v>
      </c>
      <c r="T33" s="120">
        <f>SUM(U33:X33)</f>
        <v/>
      </c>
      <c r="U33" s="118" t="n">
        <v>0</v>
      </c>
      <c r="V33" s="118" t="n">
        <v>0</v>
      </c>
      <c r="W33" s="118" t="n">
        <v>0</v>
      </c>
      <c r="X33" s="121" t="n">
        <v>0</v>
      </c>
    </row>
    <row r="34" ht="12.75" customHeight="1">
      <c r="B34" t="inlineStr">
        <is>
          <t>IT</t>
        </is>
      </c>
      <c r="C34" s="74" t="inlineStr">
        <is>
          <t>Italien</t>
        </is>
      </c>
      <c r="D34" s="75">
        <f>$D$12</f>
        <v/>
      </c>
      <c r="E34" s="273">
        <f>SUM(G34:N34)</f>
        <v/>
      </c>
      <c r="F34" s="50" t="n">
        <v>0</v>
      </c>
      <c r="G34" s="113" t="n">
        <v>0</v>
      </c>
      <c r="H34" s="76" t="n">
        <v>0</v>
      </c>
      <c r="I34" s="76" t="n">
        <v>0</v>
      </c>
      <c r="J34" s="77" t="n">
        <v>0</v>
      </c>
      <c r="K34" s="113" t="n">
        <v>0</v>
      </c>
      <c r="L34" s="76" t="n">
        <v>0</v>
      </c>
      <c r="M34" s="76" t="n">
        <v>0</v>
      </c>
      <c r="N34" s="255" t="n">
        <v>0</v>
      </c>
      <c r="O34" s="240">
        <f>SUM(P34:S34)</f>
        <v/>
      </c>
      <c r="P34" s="76" t="n">
        <v>0</v>
      </c>
      <c r="Q34" s="76" t="n">
        <v>0</v>
      </c>
      <c r="R34" s="76" t="n">
        <v>0</v>
      </c>
      <c r="S34" s="115" t="n">
        <v>0</v>
      </c>
      <c r="T34" s="114">
        <f>SUM(U34:X34)</f>
        <v/>
      </c>
      <c r="U34" s="76" t="n">
        <v>0</v>
      </c>
      <c r="V34" s="76" t="n">
        <v>0</v>
      </c>
      <c r="W34" s="76" t="n">
        <v>0</v>
      </c>
      <c r="X34" s="115" t="n">
        <v>0</v>
      </c>
    </row>
    <row r="35" ht="12.75" customHeight="1">
      <c r="C35" s="48" t="n"/>
      <c r="D35" s="48">
        <f>$D$13</f>
        <v/>
      </c>
      <c r="E35" s="274">
        <f>SUM(G35:N35)</f>
        <v/>
      </c>
      <c r="F35" s="50" t="n">
        <v>0</v>
      </c>
      <c r="G35" s="117" t="n">
        <v>0</v>
      </c>
      <c r="H35" s="118" t="n">
        <v>0</v>
      </c>
      <c r="I35" s="118" t="n">
        <v>0</v>
      </c>
      <c r="J35" s="119" t="n">
        <v>0</v>
      </c>
      <c r="K35" s="117" t="n">
        <v>0</v>
      </c>
      <c r="L35" s="118" t="n">
        <v>0</v>
      </c>
      <c r="M35" s="118" t="n">
        <v>0</v>
      </c>
      <c r="N35" s="275" t="n">
        <v>0</v>
      </c>
      <c r="O35" s="265">
        <f>SUM(P35:S35)</f>
        <v/>
      </c>
      <c r="P35" s="118" t="n">
        <v>0</v>
      </c>
      <c r="Q35" s="118" t="n">
        <v>0</v>
      </c>
      <c r="R35" s="118" t="n">
        <v>0</v>
      </c>
      <c r="S35" s="121" t="n">
        <v>0</v>
      </c>
      <c r="T35" s="120">
        <f>SUM(U35:X35)</f>
        <v/>
      </c>
      <c r="U35" s="118" t="n">
        <v>0</v>
      </c>
      <c r="V35" s="118" t="n">
        <v>0</v>
      </c>
      <c r="W35" s="118" t="n">
        <v>0</v>
      </c>
      <c r="X35" s="121" t="n">
        <v>0</v>
      </c>
    </row>
    <row r="36" ht="12.75" customHeight="1">
      <c r="B36" t="inlineStr">
        <is>
          <t>HR</t>
        </is>
      </c>
      <c r="C36" s="74" t="inlineStr">
        <is>
          <t>Kroatien</t>
        </is>
      </c>
      <c r="D36" s="75">
        <f>$D$12</f>
        <v/>
      </c>
      <c r="E36" s="273">
        <f>SUM(G36:N36)</f>
        <v/>
      </c>
      <c r="F36" s="50" t="n">
        <v>0</v>
      </c>
      <c r="G36" s="113" t="n">
        <v>0</v>
      </c>
      <c r="H36" s="76" t="n">
        <v>0</v>
      </c>
      <c r="I36" s="76" t="n">
        <v>0</v>
      </c>
      <c r="J36" s="77" t="n">
        <v>0</v>
      </c>
      <c r="K36" s="113" t="n">
        <v>0</v>
      </c>
      <c r="L36" s="76" t="n">
        <v>0</v>
      </c>
      <c r="M36" s="76" t="n">
        <v>0</v>
      </c>
      <c r="N36" s="255" t="n">
        <v>0</v>
      </c>
      <c r="O36" s="265" t="n"/>
      <c r="P36" s="118" t="n"/>
      <c r="Q36" s="118" t="n"/>
      <c r="R36" s="118" t="n"/>
      <c r="S36" s="121" t="n"/>
      <c r="T36" s="120" t="n"/>
      <c r="U36" s="118" t="n"/>
      <c r="V36" s="118" t="n"/>
      <c r="W36" s="118" t="n"/>
      <c r="X36" s="121" t="n"/>
    </row>
    <row r="37" ht="12.75" customHeight="1">
      <c r="C37" s="48" t="n"/>
      <c r="D37" s="48">
        <f>$D$13</f>
        <v/>
      </c>
      <c r="E37" s="274">
        <f>SUM(G37:N37)</f>
        <v/>
      </c>
      <c r="F37" s="50" t="n">
        <v>0</v>
      </c>
      <c r="G37" s="117" t="n">
        <v>0</v>
      </c>
      <c r="H37" s="118" t="n">
        <v>0</v>
      </c>
      <c r="I37" s="118" t="n">
        <v>0</v>
      </c>
      <c r="J37" s="119" t="n">
        <v>0</v>
      </c>
      <c r="K37" s="117" t="n">
        <v>0</v>
      </c>
      <c r="L37" s="118" t="n">
        <v>0</v>
      </c>
      <c r="M37" s="118" t="n">
        <v>0</v>
      </c>
      <c r="N37" s="275" t="n">
        <v>0</v>
      </c>
      <c r="O37" s="265" t="n"/>
      <c r="P37" s="118" t="n"/>
      <c r="Q37" s="118" t="n"/>
      <c r="R37" s="118" t="n"/>
      <c r="S37" s="121" t="n"/>
      <c r="T37" s="120" t="n"/>
      <c r="U37" s="118" t="n"/>
      <c r="V37" s="118" t="n"/>
      <c r="W37" s="118" t="n"/>
      <c r="X37" s="121" t="n"/>
    </row>
    <row r="38" ht="12.75" customHeight="1">
      <c r="B38" t="inlineStr">
        <is>
          <t>LV</t>
        </is>
      </c>
      <c r="C38" s="74" t="inlineStr">
        <is>
          <t>Lettland</t>
        </is>
      </c>
      <c r="D38" s="75">
        <f>$D$12</f>
        <v/>
      </c>
      <c r="E38" s="273">
        <f>SUM(G38:N38)</f>
        <v/>
      </c>
      <c r="F38" s="50" t="n">
        <v>0</v>
      </c>
      <c r="G38" s="113" t="n">
        <v>0</v>
      </c>
      <c r="H38" s="76" t="n">
        <v>0</v>
      </c>
      <c r="I38" s="76" t="n">
        <v>0</v>
      </c>
      <c r="J38" s="77" t="n">
        <v>0</v>
      </c>
      <c r="K38" s="113" t="n">
        <v>0</v>
      </c>
      <c r="L38" s="76" t="n">
        <v>0</v>
      </c>
      <c r="M38" s="76" t="n">
        <v>0</v>
      </c>
      <c r="N38" s="255" t="n">
        <v>0</v>
      </c>
      <c r="O38" s="240">
        <f>SUM(P38:S38)</f>
        <v/>
      </c>
      <c r="P38" s="76" t="n">
        <v>0</v>
      </c>
      <c r="Q38" s="76" t="n">
        <v>0</v>
      </c>
      <c r="R38" s="76" t="n">
        <v>0</v>
      </c>
      <c r="S38" s="115" t="n">
        <v>0</v>
      </c>
      <c r="T38" s="114">
        <f>SUM(U38:X38)</f>
        <v/>
      </c>
      <c r="U38" s="76" t="n">
        <v>0</v>
      </c>
      <c r="V38" s="76" t="n">
        <v>0</v>
      </c>
      <c r="W38" s="76" t="n">
        <v>0</v>
      </c>
      <c r="X38" s="115" t="n">
        <v>0</v>
      </c>
    </row>
    <row r="39" ht="12.75" customHeight="1">
      <c r="C39" s="48" t="n"/>
      <c r="D39" s="48">
        <f>$D$13</f>
        <v/>
      </c>
      <c r="E39" s="274">
        <f>SUM(G39:N39)</f>
        <v/>
      </c>
      <c r="F39" s="50" t="n">
        <v>0</v>
      </c>
      <c r="G39" s="117" t="n">
        <v>0</v>
      </c>
      <c r="H39" s="118" t="n">
        <v>0</v>
      </c>
      <c r="I39" s="118" t="n">
        <v>0</v>
      </c>
      <c r="J39" s="119" t="n">
        <v>0</v>
      </c>
      <c r="K39" s="117" t="n">
        <v>0</v>
      </c>
      <c r="L39" s="118" t="n">
        <v>0</v>
      </c>
      <c r="M39" s="118" t="n">
        <v>0</v>
      </c>
      <c r="N39" s="275" t="n">
        <v>0</v>
      </c>
      <c r="O39" s="265">
        <f>SUM(P39:S39)</f>
        <v/>
      </c>
      <c r="P39" s="118" t="n">
        <v>0</v>
      </c>
      <c r="Q39" s="118" t="n">
        <v>0</v>
      </c>
      <c r="R39" s="118" t="n">
        <v>0</v>
      </c>
      <c r="S39" s="121" t="n">
        <v>0</v>
      </c>
      <c r="T39" s="120">
        <f>SUM(U39:X39)</f>
        <v/>
      </c>
      <c r="U39" s="118" t="n">
        <v>0</v>
      </c>
      <c r="V39" s="118" t="n">
        <v>0</v>
      </c>
      <c r="W39" s="118" t="n">
        <v>0</v>
      </c>
      <c r="X39" s="121" t="n">
        <v>0</v>
      </c>
    </row>
    <row r="40" ht="12.75" customHeight="1">
      <c r="B40" t="inlineStr">
        <is>
          <t>LT</t>
        </is>
      </c>
      <c r="C40" s="74" t="inlineStr">
        <is>
          <t>Litauen</t>
        </is>
      </c>
      <c r="D40" s="75">
        <f>$D$12</f>
        <v/>
      </c>
      <c r="E40" s="273">
        <f>SUM(G40:N40)</f>
        <v/>
      </c>
      <c r="F40" s="50" t="n">
        <v>0</v>
      </c>
      <c r="G40" s="113" t="n">
        <v>0</v>
      </c>
      <c r="H40" s="76" t="n">
        <v>0</v>
      </c>
      <c r="I40" s="76" t="n">
        <v>0</v>
      </c>
      <c r="J40" s="77" t="n">
        <v>0</v>
      </c>
      <c r="K40" s="113" t="n">
        <v>0</v>
      </c>
      <c r="L40" s="76" t="n">
        <v>0</v>
      </c>
      <c r="M40" s="76" t="n">
        <v>0</v>
      </c>
      <c r="N40" s="255" t="n">
        <v>0</v>
      </c>
      <c r="O40" s="240">
        <f>SUM(P40:S40)</f>
        <v/>
      </c>
      <c r="P40" s="76" t="n">
        <v>0</v>
      </c>
      <c r="Q40" s="76" t="n">
        <v>0</v>
      </c>
      <c r="R40" s="76" t="n">
        <v>0</v>
      </c>
      <c r="S40" s="115" t="n">
        <v>0</v>
      </c>
      <c r="T40" s="114">
        <f>SUM(U40:X40)</f>
        <v/>
      </c>
      <c r="U40" s="76" t="n">
        <v>0</v>
      </c>
      <c r="V40" s="76" t="n">
        <v>0</v>
      </c>
      <c r="W40" s="76" t="n">
        <v>0</v>
      </c>
      <c r="X40" s="115" t="n">
        <v>0</v>
      </c>
    </row>
    <row r="41" ht="12.75" customHeight="1">
      <c r="C41" s="48" t="n"/>
      <c r="D41" s="48">
        <f>$D$13</f>
        <v/>
      </c>
      <c r="E41" s="274">
        <f>SUM(G41:N41)</f>
        <v/>
      </c>
      <c r="F41" s="50" t="n">
        <v>0</v>
      </c>
      <c r="G41" s="117" t="n">
        <v>0</v>
      </c>
      <c r="H41" s="118" t="n">
        <v>0</v>
      </c>
      <c r="I41" s="118" t="n">
        <v>0</v>
      </c>
      <c r="J41" s="119" t="n">
        <v>0</v>
      </c>
      <c r="K41" s="117" t="n">
        <v>0</v>
      </c>
      <c r="L41" s="118" t="n">
        <v>0</v>
      </c>
      <c r="M41" s="118" t="n">
        <v>0</v>
      </c>
      <c r="N41" s="275" t="n">
        <v>0</v>
      </c>
      <c r="O41" s="265">
        <f>SUM(P41:S41)</f>
        <v/>
      </c>
      <c r="P41" s="118" t="n">
        <v>0</v>
      </c>
      <c r="Q41" s="118" t="n">
        <v>0</v>
      </c>
      <c r="R41" s="118" t="n">
        <v>0</v>
      </c>
      <c r="S41" s="121" t="n">
        <v>0</v>
      </c>
      <c r="T41" s="120">
        <f>SUM(U41:X41)</f>
        <v/>
      </c>
      <c r="U41" s="118" t="n">
        <v>0</v>
      </c>
      <c r="V41" s="118" t="n">
        <v>0</v>
      </c>
      <c r="W41" s="118" t="n">
        <v>0</v>
      </c>
      <c r="X41" s="121" t="n">
        <v>0</v>
      </c>
    </row>
    <row r="42" ht="12.75" customHeight="1">
      <c r="B42" t="inlineStr">
        <is>
          <t>LU</t>
        </is>
      </c>
      <c r="C42" s="74" t="inlineStr">
        <is>
          <t>Luxemburg</t>
        </is>
      </c>
      <c r="D42" s="75">
        <f>$D$12</f>
        <v/>
      </c>
      <c r="E42" s="273">
        <f>SUM(G42:N42)</f>
        <v/>
      </c>
      <c r="F42" s="50" t="n">
        <v>0</v>
      </c>
      <c r="G42" s="113" t="n">
        <v>0</v>
      </c>
      <c r="H42" s="76" t="n">
        <v>0</v>
      </c>
      <c r="I42" s="76" t="n">
        <v>0</v>
      </c>
      <c r="J42" s="77" t="n">
        <v>0</v>
      </c>
      <c r="K42" s="113" t="n">
        <v>0</v>
      </c>
      <c r="L42" s="76" t="n">
        <v>0</v>
      </c>
      <c r="M42" s="76" t="n">
        <v>0</v>
      </c>
      <c r="N42" s="255" t="n">
        <v>0</v>
      </c>
      <c r="O42" s="240">
        <f>SUM(P42:S42)</f>
        <v/>
      </c>
      <c r="P42" s="76" t="n">
        <v>0</v>
      </c>
      <c r="Q42" s="76" t="n">
        <v>0</v>
      </c>
      <c r="R42" s="76" t="n">
        <v>0</v>
      </c>
      <c r="S42" s="115" t="n">
        <v>0</v>
      </c>
      <c r="T42" s="114">
        <f>SUM(U42:X42)</f>
        <v/>
      </c>
      <c r="U42" s="76" t="n">
        <v>0</v>
      </c>
      <c r="V42" s="76" t="n">
        <v>0</v>
      </c>
      <c r="W42" s="76" t="n">
        <v>0</v>
      </c>
      <c r="X42" s="115" t="n">
        <v>0</v>
      </c>
    </row>
    <row r="43" ht="12.75" customHeight="1">
      <c r="C43" s="48" t="n"/>
      <c r="D43" s="48">
        <f>$D$13</f>
        <v/>
      </c>
      <c r="E43" s="274">
        <f>SUM(G43:N43)</f>
        <v/>
      </c>
      <c r="F43" s="50" t="n">
        <v>0</v>
      </c>
      <c r="G43" s="117" t="n">
        <v>0</v>
      </c>
      <c r="H43" s="118" t="n">
        <v>0</v>
      </c>
      <c r="I43" s="118" t="n">
        <v>0</v>
      </c>
      <c r="J43" s="119" t="n">
        <v>0</v>
      </c>
      <c r="K43" s="117" t="n">
        <v>0</v>
      </c>
      <c r="L43" s="118" t="n">
        <v>0</v>
      </c>
      <c r="M43" s="118" t="n">
        <v>0</v>
      </c>
      <c r="N43" s="275" t="n">
        <v>0</v>
      </c>
      <c r="O43" s="265">
        <f>SUM(P43:S43)</f>
        <v/>
      </c>
      <c r="P43" s="118" t="n">
        <v>0</v>
      </c>
      <c r="Q43" s="118" t="n">
        <v>0</v>
      </c>
      <c r="R43" s="118" t="n">
        <v>0</v>
      </c>
      <c r="S43" s="121" t="n">
        <v>0</v>
      </c>
      <c r="T43" s="120">
        <f>SUM(U43:X43)</f>
        <v/>
      </c>
      <c r="U43" s="118" t="n">
        <v>0</v>
      </c>
      <c r="V43" s="118" t="n">
        <v>0</v>
      </c>
      <c r="W43" s="118" t="n">
        <v>0</v>
      </c>
      <c r="X43" s="121" t="n">
        <v>0</v>
      </c>
    </row>
    <row r="44" ht="12.75" customHeight="1">
      <c r="B44" t="inlineStr">
        <is>
          <t>MT</t>
        </is>
      </c>
      <c r="C44" s="74" t="inlineStr">
        <is>
          <t>Malta</t>
        </is>
      </c>
      <c r="D44" s="75">
        <f>$D$12</f>
        <v/>
      </c>
      <c r="E44" s="273">
        <f>SUM(G44:N44)</f>
        <v/>
      </c>
      <c r="F44" s="50" t="n">
        <v>0</v>
      </c>
      <c r="G44" s="113" t="n">
        <v>0</v>
      </c>
      <c r="H44" s="76" t="n">
        <v>0</v>
      </c>
      <c r="I44" s="76" t="n">
        <v>0</v>
      </c>
      <c r="J44" s="77" t="n">
        <v>0</v>
      </c>
      <c r="K44" s="113" t="n">
        <v>0</v>
      </c>
      <c r="L44" s="76" t="n">
        <v>0</v>
      </c>
      <c r="M44" s="76" t="n">
        <v>0</v>
      </c>
      <c r="N44" s="255" t="n">
        <v>0</v>
      </c>
      <c r="O44" s="240">
        <f>SUM(P44:S44)</f>
        <v/>
      </c>
      <c r="P44" s="76" t="n">
        <v>0</v>
      </c>
      <c r="Q44" s="76" t="n">
        <v>0</v>
      </c>
      <c r="R44" s="76" t="n">
        <v>0</v>
      </c>
      <c r="S44" s="115" t="n">
        <v>0</v>
      </c>
      <c r="T44" s="114">
        <f>SUM(U44:X44)</f>
        <v/>
      </c>
      <c r="U44" s="76" t="n">
        <v>0</v>
      </c>
      <c r="V44" s="76" t="n">
        <v>0</v>
      </c>
      <c r="W44" s="76" t="n">
        <v>0</v>
      </c>
      <c r="X44" s="115" t="n">
        <v>0</v>
      </c>
    </row>
    <row r="45" ht="12.75" customHeight="1">
      <c r="C45" s="48" t="n"/>
      <c r="D45" s="48">
        <f>$D$13</f>
        <v/>
      </c>
      <c r="E45" s="274">
        <f>SUM(G45:N45)</f>
        <v/>
      </c>
      <c r="F45" s="50" t="n">
        <v>0</v>
      </c>
      <c r="G45" s="117" t="n">
        <v>0</v>
      </c>
      <c r="H45" s="118" t="n">
        <v>0</v>
      </c>
      <c r="I45" s="118" t="n">
        <v>0</v>
      </c>
      <c r="J45" s="119" t="n">
        <v>0</v>
      </c>
      <c r="K45" s="117" t="n">
        <v>0</v>
      </c>
      <c r="L45" s="118" t="n">
        <v>0</v>
      </c>
      <c r="M45" s="118" t="n">
        <v>0</v>
      </c>
      <c r="N45" s="275" t="n">
        <v>0</v>
      </c>
      <c r="O45" s="265">
        <f>SUM(P45:S45)</f>
        <v/>
      </c>
      <c r="P45" s="118" t="n">
        <v>0</v>
      </c>
      <c r="Q45" s="118" t="n">
        <v>0</v>
      </c>
      <c r="R45" s="118" t="n">
        <v>0</v>
      </c>
      <c r="S45" s="121" t="n">
        <v>0</v>
      </c>
      <c r="T45" s="120">
        <f>SUM(U45:X45)</f>
        <v/>
      </c>
      <c r="U45" s="118" t="n">
        <v>0</v>
      </c>
      <c r="V45" s="118" t="n">
        <v>0</v>
      </c>
      <c r="W45" s="118" t="n">
        <v>0</v>
      </c>
      <c r="X45" s="121" t="n">
        <v>0</v>
      </c>
    </row>
    <row r="46" ht="12.75" customHeight="1">
      <c r="B46" t="inlineStr">
        <is>
          <t>NL</t>
        </is>
      </c>
      <c r="C46" s="74" t="inlineStr">
        <is>
          <t>Niederlande</t>
        </is>
      </c>
      <c r="D46" s="75">
        <f>$D$12</f>
        <v/>
      </c>
      <c r="E46" s="273">
        <f>SUM(G46:N46)</f>
        <v/>
      </c>
      <c r="F46" s="50" t="n">
        <v>0</v>
      </c>
      <c r="G46" s="113" t="n">
        <v>0</v>
      </c>
      <c r="H46" s="76" t="n">
        <v>0</v>
      </c>
      <c r="I46" s="76" t="n">
        <v>0</v>
      </c>
      <c r="J46" s="77" t="n">
        <v>0</v>
      </c>
      <c r="K46" s="113" t="n">
        <v>0</v>
      </c>
      <c r="L46" s="76" t="n">
        <v>0</v>
      </c>
      <c r="M46" s="76" t="n">
        <v>0</v>
      </c>
      <c r="N46" s="255" t="n">
        <v>0</v>
      </c>
      <c r="O46" s="240">
        <f>SUM(P46:S46)</f>
        <v/>
      </c>
      <c r="P46" s="76" t="n">
        <v>0</v>
      </c>
      <c r="Q46" s="76" t="n">
        <v>0</v>
      </c>
      <c r="R46" s="76" t="n">
        <v>0</v>
      </c>
      <c r="S46" s="115" t="n">
        <v>0</v>
      </c>
      <c r="T46" s="114">
        <f>SUM(U46:X46)</f>
        <v/>
      </c>
      <c r="U46" s="76" t="n">
        <v>0</v>
      </c>
      <c r="V46" s="76" t="n">
        <v>0</v>
      </c>
      <c r="W46" s="76" t="n">
        <v>0</v>
      </c>
      <c r="X46" s="115" t="n">
        <v>0</v>
      </c>
    </row>
    <row r="47" ht="12.75" customHeight="1">
      <c r="C47" s="48" t="n"/>
      <c r="D47" s="48">
        <f>$D$13</f>
        <v/>
      </c>
      <c r="E47" s="274">
        <f>SUM(G47:N47)</f>
        <v/>
      </c>
      <c r="F47" s="50" t="n">
        <v>0</v>
      </c>
      <c r="G47" s="117" t="n">
        <v>0</v>
      </c>
      <c r="H47" s="118" t="n">
        <v>0</v>
      </c>
      <c r="I47" s="118" t="n">
        <v>0</v>
      </c>
      <c r="J47" s="119" t="n">
        <v>0</v>
      </c>
      <c r="K47" s="117" t="n">
        <v>0</v>
      </c>
      <c r="L47" s="118" t="n">
        <v>0</v>
      </c>
      <c r="M47" s="118" t="n">
        <v>0</v>
      </c>
      <c r="N47" s="275" t="n">
        <v>0</v>
      </c>
      <c r="O47" s="265">
        <f>SUM(P47:S47)</f>
        <v/>
      </c>
      <c r="P47" s="118" t="n">
        <v>0</v>
      </c>
      <c r="Q47" s="118" t="n">
        <v>0</v>
      </c>
      <c r="R47" s="118" t="n">
        <v>0</v>
      </c>
      <c r="S47" s="121" t="n">
        <v>0</v>
      </c>
      <c r="T47" s="120">
        <f>SUM(U47:X47)</f>
        <v/>
      </c>
      <c r="U47" s="118" t="n">
        <v>0</v>
      </c>
      <c r="V47" s="118" t="n">
        <v>0</v>
      </c>
      <c r="W47" s="118" t="n">
        <v>0</v>
      </c>
      <c r="X47" s="121" t="n">
        <v>0</v>
      </c>
    </row>
    <row r="48" ht="12.75" customHeight="1">
      <c r="B48" t="inlineStr">
        <is>
          <t>AT</t>
        </is>
      </c>
      <c r="C48" s="74" t="inlineStr">
        <is>
          <t>Österreich</t>
        </is>
      </c>
      <c r="D48" s="75">
        <f>$D$12</f>
        <v/>
      </c>
      <c r="E48" s="273">
        <f>SUM(G48:N48)</f>
        <v/>
      </c>
      <c r="F48" s="50" t="n">
        <v>0</v>
      </c>
      <c r="G48" s="113" t="n">
        <v>0</v>
      </c>
      <c r="H48" s="76" t="n">
        <v>0</v>
      </c>
      <c r="I48" s="76" t="n">
        <v>0</v>
      </c>
      <c r="J48" s="77" t="n">
        <v>0</v>
      </c>
      <c r="K48" s="113" t="n">
        <v>0</v>
      </c>
      <c r="L48" s="76" t="n">
        <v>0</v>
      </c>
      <c r="M48" s="76" t="n">
        <v>0</v>
      </c>
      <c r="N48" s="255" t="n">
        <v>0</v>
      </c>
      <c r="O48" s="240">
        <f>SUM(P48:S48)</f>
        <v/>
      </c>
      <c r="P48" s="76" t="n">
        <v>0</v>
      </c>
      <c r="Q48" s="76" t="n">
        <v>0</v>
      </c>
      <c r="R48" s="76" t="n">
        <v>0</v>
      </c>
      <c r="S48" s="115" t="n">
        <v>0</v>
      </c>
      <c r="T48" s="114">
        <f>SUM(U48:X48)</f>
        <v/>
      </c>
      <c r="U48" s="76" t="n">
        <v>0</v>
      </c>
      <c r="V48" s="76" t="n">
        <v>0</v>
      </c>
      <c r="W48" s="76" t="n">
        <v>0</v>
      </c>
      <c r="X48" s="115" t="n">
        <v>0</v>
      </c>
    </row>
    <row r="49" ht="12.75" customHeight="1">
      <c r="C49" s="48" t="n"/>
      <c r="D49" s="48">
        <f>$D$13</f>
        <v/>
      </c>
      <c r="E49" s="274">
        <f>SUM(G49:N49)</f>
        <v/>
      </c>
      <c r="F49" s="50" t="n">
        <v>0</v>
      </c>
      <c r="G49" s="117" t="n">
        <v>0</v>
      </c>
      <c r="H49" s="118" t="n">
        <v>0</v>
      </c>
      <c r="I49" s="118" t="n">
        <v>0</v>
      </c>
      <c r="J49" s="119" t="n">
        <v>0</v>
      </c>
      <c r="K49" s="117" t="n">
        <v>0</v>
      </c>
      <c r="L49" s="118" t="n">
        <v>0</v>
      </c>
      <c r="M49" s="118" t="n">
        <v>0</v>
      </c>
      <c r="N49" s="275" t="n">
        <v>0</v>
      </c>
      <c r="O49" s="265">
        <f>SUM(P49:S49)</f>
        <v/>
      </c>
      <c r="P49" s="118" t="n">
        <v>0</v>
      </c>
      <c r="Q49" s="118" t="n">
        <v>0</v>
      </c>
      <c r="R49" s="118" t="n">
        <v>0</v>
      </c>
      <c r="S49" s="121" t="n">
        <v>0</v>
      </c>
      <c r="T49" s="120">
        <f>SUM(U49:X49)</f>
        <v/>
      </c>
      <c r="U49" s="118" t="n">
        <v>0</v>
      </c>
      <c r="V49" s="118" t="n">
        <v>0</v>
      </c>
      <c r="W49" s="118" t="n">
        <v>0</v>
      </c>
      <c r="X49" s="121" t="n">
        <v>0</v>
      </c>
    </row>
    <row r="50" ht="12.75" customHeight="1">
      <c r="B50" t="inlineStr">
        <is>
          <t>PL</t>
        </is>
      </c>
      <c r="C50" s="74" t="inlineStr">
        <is>
          <t>Polen</t>
        </is>
      </c>
      <c r="D50" s="75">
        <f>$D$12</f>
        <v/>
      </c>
      <c r="E50" s="273">
        <f>SUM(G50:N50)</f>
        <v/>
      </c>
      <c r="F50" s="50" t="n">
        <v>0</v>
      </c>
      <c r="G50" s="113" t="n">
        <v>0</v>
      </c>
      <c r="H50" s="76" t="n">
        <v>0</v>
      </c>
      <c r="I50" s="76" t="n">
        <v>0</v>
      </c>
      <c r="J50" s="77" t="n">
        <v>0</v>
      </c>
      <c r="K50" s="113" t="n">
        <v>0</v>
      </c>
      <c r="L50" s="76" t="n">
        <v>0</v>
      </c>
      <c r="M50" s="76" t="n">
        <v>0</v>
      </c>
      <c r="N50" s="255" t="n">
        <v>0</v>
      </c>
      <c r="O50" s="240">
        <f>SUM(P50:S50)</f>
        <v/>
      </c>
      <c r="P50" s="76" t="n">
        <v>0</v>
      </c>
      <c r="Q50" s="76" t="n">
        <v>0</v>
      </c>
      <c r="R50" s="76" t="n">
        <v>0</v>
      </c>
      <c r="S50" s="115" t="n">
        <v>0</v>
      </c>
      <c r="T50" s="114">
        <f>SUM(U50:X50)</f>
        <v/>
      </c>
      <c r="U50" s="76" t="n">
        <v>0</v>
      </c>
      <c r="V50" s="76" t="n">
        <v>0</v>
      </c>
      <c r="W50" s="76" t="n">
        <v>0</v>
      </c>
      <c r="X50" s="115" t="n">
        <v>0</v>
      </c>
    </row>
    <row r="51" ht="12.75" customHeight="1">
      <c r="C51" s="48" t="n"/>
      <c r="D51" s="48">
        <f>$D$13</f>
        <v/>
      </c>
      <c r="E51" s="274">
        <f>SUM(G51:N51)</f>
        <v/>
      </c>
      <c r="F51" s="50" t="n">
        <v>0</v>
      </c>
      <c r="G51" s="117" t="n">
        <v>0</v>
      </c>
      <c r="H51" s="118" t="n">
        <v>0</v>
      </c>
      <c r="I51" s="118" t="n">
        <v>0</v>
      </c>
      <c r="J51" s="119" t="n">
        <v>0</v>
      </c>
      <c r="K51" s="117" t="n">
        <v>0</v>
      </c>
      <c r="L51" s="118" t="n">
        <v>0</v>
      </c>
      <c r="M51" s="118" t="n">
        <v>0</v>
      </c>
      <c r="N51" s="275" t="n">
        <v>0</v>
      </c>
      <c r="O51" s="265">
        <f>SUM(P51:S51)</f>
        <v/>
      </c>
      <c r="P51" s="118" t="n">
        <v>0</v>
      </c>
      <c r="Q51" s="118" t="n">
        <v>0</v>
      </c>
      <c r="R51" s="118" t="n">
        <v>0</v>
      </c>
      <c r="S51" s="121" t="n">
        <v>0</v>
      </c>
      <c r="T51" s="120">
        <f>SUM(U51:X51)</f>
        <v/>
      </c>
      <c r="U51" s="118" t="n">
        <v>0</v>
      </c>
      <c r="V51" s="118" t="n">
        <v>0</v>
      </c>
      <c r="W51" s="118" t="n">
        <v>0</v>
      </c>
      <c r="X51" s="121" t="n">
        <v>0</v>
      </c>
    </row>
    <row r="52" ht="12.75" customHeight="1">
      <c r="B52" t="inlineStr">
        <is>
          <t>PT</t>
        </is>
      </c>
      <c r="C52" s="74" t="inlineStr">
        <is>
          <t>Portugal</t>
        </is>
      </c>
      <c r="D52" s="75">
        <f>$D$12</f>
        <v/>
      </c>
      <c r="E52" s="273">
        <f>SUM(G52:N52)</f>
        <v/>
      </c>
      <c r="F52" s="50" t="n">
        <v>0</v>
      </c>
      <c r="G52" s="113" t="n">
        <v>0</v>
      </c>
      <c r="H52" s="76" t="n">
        <v>0</v>
      </c>
      <c r="I52" s="76" t="n">
        <v>0</v>
      </c>
      <c r="J52" s="77" t="n">
        <v>0</v>
      </c>
      <c r="K52" s="113" t="n">
        <v>0</v>
      </c>
      <c r="L52" s="76" t="n">
        <v>0</v>
      </c>
      <c r="M52" s="76" t="n">
        <v>0</v>
      </c>
      <c r="N52" s="255" t="n">
        <v>0</v>
      </c>
      <c r="O52" s="240">
        <f>SUM(P52:S52)</f>
        <v/>
      </c>
      <c r="P52" s="76" t="n">
        <v>0</v>
      </c>
      <c r="Q52" s="76" t="n">
        <v>0</v>
      </c>
      <c r="R52" s="76" t="n">
        <v>0</v>
      </c>
      <c r="S52" s="115" t="n">
        <v>0</v>
      </c>
      <c r="T52" s="114">
        <f>SUM(U52:X52)</f>
        <v/>
      </c>
      <c r="U52" s="76" t="n">
        <v>0</v>
      </c>
      <c r="V52" s="76" t="n">
        <v>0</v>
      </c>
      <c r="W52" s="76" t="n">
        <v>0</v>
      </c>
      <c r="X52" s="115" t="n">
        <v>0</v>
      </c>
    </row>
    <row r="53" ht="12.75" customHeight="1">
      <c r="C53" s="48" t="n"/>
      <c r="D53" s="48">
        <f>$D$13</f>
        <v/>
      </c>
      <c r="E53" s="274">
        <f>SUM(G53:N53)</f>
        <v/>
      </c>
      <c r="F53" s="50" t="n">
        <v>0</v>
      </c>
      <c r="G53" s="117" t="n">
        <v>0</v>
      </c>
      <c r="H53" s="118" t="n">
        <v>0</v>
      </c>
      <c r="I53" s="118" t="n">
        <v>0</v>
      </c>
      <c r="J53" s="119" t="n">
        <v>0</v>
      </c>
      <c r="K53" s="117" t="n">
        <v>0</v>
      </c>
      <c r="L53" s="118" t="n">
        <v>0</v>
      </c>
      <c r="M53" s="118" t="n">
        <v>0</v>
      </c>
      <c r="N53" s="275" t="n">
        <v>0</v>
      </c>
      <c r="O53" s="265">
        <f>SUM(P53:S53)</f>
        <v/>
      </c>
      <c r="P53" s="118" t="n">
        <v>0</v>
      </c>
      <c r="Q53" s="118" t="n">
        <v>0</v>
      </c>
      <c r="R53" s="118" t="n">
        <v>0</v>
      </c>
      <c r="S53" s="121" t="n">
        <v>0</v>
      </c>
      <c r="T53" s="120">
        <f>SUM(U53:X53)</f>
        <v/>
      </c>
      <c r="U53" s="118" t="n">
        <v>0</v>
      </c>
      <c r="V53" s="118" t="n">
        <v>0</v>
      </c>
      <c r="W53" s="118" t="n">
        <v>0</v>
      </c>
      <c r="X53" s="121" t="n">
        <v>0</v>
      </c>
    </row>
    <row r="54" ht="12.75" customHeight="1">
      <c r="B54" t="inlineStr">
        <is>
          <t>RO</t>
        </is>
      </c>
      <c r="C54" s="74" t="inlineStr">
        <is>
          <t>Rumänien</t>
        </is>
      </c>
      <c r="D54" s="75">
        <f>$D$12</f>
        <v/>
      </c>
      <c r="E54" s="273">
        <f>SUM(G54:N54)</f>
        <v/>
      </c>
      <c r="F54" s="50" t="n">
        <v>0</v>
      </c>
      <c r="G54" s="113" t="n">
        <v>0</v>
      </c>
      <c r="H54" s="76" t="n">
        <v>0</v>
      </c>
      <c r="I54" s="76" t="n">
        <v>0</v>
      </c>
      <c r="J54" s="77" t="n">
        <v>0</v>
      </c>
      <c r="K54" s="113" t="n">
        <v>0</v>
      </c>
      <c r="L54" s="76" t="n">
        <v>0</v>
      </c>
      <c r="M54" s="76" t="n">
        <v>0</v>
      </c>
      <c r="N54" s="255" t="n">
        <v>0</v>
      </c>
      <c r="O54" s="240">
        <f>SUM(P54:S54)</f>
        <v/>
      </c>
      <c r="P54" s="76" t="n">
        <v>0</v>
      </c>
      <c r="Q54" s="76" t="n">
        <v>0</v>
      </c>
      <c r="R54" s="76" t="n">
        <v>0</v>
      </c>
      <c r="S54" s="115" t="n">
        <v>0</v>
      </c>
      <c r="T54" s="114">
        <f>SUM(U54:X54)</f>
        <v/>
      </c>
      <c r="U54" s="76" t="n">
        <v>0</v>
      </c>
      <c r="V54" s="76" t="n">
        <v>0</v>
      </c>
      <c r="W54" s="76" t="n">
        <v>0</v>
      </c>
      <c r="X54" s="115" t="n">
        <v>0</v>
      </c>
    </row>
    <row r="55" ht="12.75" customHeight="1">
      <c r="C55" s="48" t="n"/>
      <c r="D55" s="48">
        <f>$D$13</f>
        <v/>
      </c>
      <c r="E55" s="274">
        <f>SUM(G55:N55)</f>
        <v/>
      </c>
      <c r="F55" s="50" t="n">
        <v>0</v>
      </c>
      <c r="G55" s="117" t="n">
        <v>0</v>
      </c>
      <c r="H55" s="118" t="n">
        <v>0</v>
      </c>
      <c r="I55" s="118" t="n">
        <v>0</v>
      </c>
      <c r="J55" s="119" t="n">
        <v>0</v>
      </c>
      <c r="K55" s="117" t="n">
        <v>0</v>
      </c>
      <c r="L55" s="118" t="n">
        <v>0</v>
      </c>
      <c r="M55" s="118" t="n">
        <v>0</v>
      </c>
      <c r="N55" s="275" t="n">
        <v>0</v>
      </c>
      <c r="O55" s="265">
        <f>SUM(P55:S55)</f>
        <v/>
      </c>
      <c r="P55" s="118" t="n">
        <v>0</v>
      </c>
      <c r="Q55" s="118" t="n">
        <v>0</v>
      </c>
      <c r="R55" s="118" t="n">
        <v>0</v>
      </c>
      <c r="S55" s="121" t="n">
        <v>0</v>
      </c>
      <c r="T55" s="120">
        <f>SUM(U55:X55)</f>
        <v/>
      </c>
      <c r="U55" s="118" t="n">
        <v>0</v>
      </c>
      <c r="V55" s="118" t="n">
        <v>0</v>
      </c>
      <c r="W55" s="118" t="n">
        <v>0</v>
      </c>
      <c r="X55" s="121" t="n">
        <v>0</v>
      </c>
    </row>
    <row r="56" ht="12.75" customHeight="1">
      <c r="B56" t="inlineStr">
        <is>
          <t>SE</t>
        </is>
      </c>
      <c r="C56" s="74" t="inlineStr">
        <is>
          <t>Schweden</t>
        </is>
      </c>
      <c r="D56" s="75">
        <f>$D$12</f>
        <v/>
      </c>
      <c r="E56" s="273">
        <f>SUM(G56:N56)</f>
        <v/>
      </c>
      <c r="F56" s="50" t="n">
        <v>0</v>
      </c>
      <c r="G56" s="113" t="n">
        <v>0</v>
      </c>
      <c r="H56" s="76" t="n">
        <v>0</v>
      </c>
      <c r="I56" s="76" t="n">
        <v>0</v>
      </c>
      <c r="J56" s="77" t="n">
        <v>0</v>
      </c>
      <c r="K56" s="113" t="n">
        <v>0</v>
      </c>
      <c r="L56" s="76" t="n">
        <v>0</v>
      </c>
      <c r="M56" s="76" t="n">
        <v>0</v>
      </c>
      <c r="N56" s="255" t="n">
        <v>0</v>
      </c>
      <c r="O56" s="240">
        <f>SUM(P56:S56)</f>
        <v/>
      </c>
      <c r="P56" s="76" t="n">
        <v>0</v>
      </c>
      <c r="Q56" s="76" t="n">
        <v>0</v>
      </c>
      <c r="R56" s="76" t="n">
        <v>0</v>
      </c>
      <c r="S56" s="115" t="n">
        <v>0</v>
      </c>
      <c r="T56" s="114">
        <f>SUM(U56:X56)</f>
        <v/>
      </c>
      <c r="U56" s="76" t="n">
        <v>0</v>
      </c>
      <c r="V56" s="76" t="n">
        <v>0</v>
      </c>
      <c r="W56" s="76" t="n">
        <v>0</v>
      </c>
      <c r="X56" s="115" t="n">
        <v>0</v>
      </c>
    </row>
    <row r="57" ht="12.75" customHeight="1">
      <c r="C57" s="48" t="n"/>
      <c r="D57" s="48">
        <f>$D$13</f>
        <v/>
      </c>
      <c r="E57" s="274">
        <f>SUM(G57:N57)</f>
        <v/>
      </c>
      <c r="F57" s="50" t="n">
        <v>0</v>
      </c>
      <c r="G57" s="117" t="n">
        <v>0</v>
      </c>
      <c r="H57" s="118" t="n">
        <v>0</v>
      </c>
      <c r="I57" s="118" t="n">
        <v>0</v>
      </c>
      <c r="J57" s="119" t="n">
        <v>0</v>
      </c>
      <c r="K57" s="117" t="n">
        <v>0</v>
      </c>
      <c r="L57" s="118" t="n">
        <v>0</v>
      </c>
      <c r="M57" s="118" t="n">
        <v>0</v>
      </c>
      <c r="N57" s="275" t="n">
        <v>0</v>
      </c>
      <c r="O57" s="265">
        <f>SUM(P57:S57)</f>
        <v/>
      </c>
      <c r="P57" s="118" t="n">
        <v>0</v>
      </c>
      <c r="Q57" s="118" t="n">
        <v>0</v>
      </c>
      <c r="R57" s="118" t="n">
        <v>0</v>
      </c>
      <c r="S57" s="121" t="n">
        <v>0</v>
      </c>
      <c r="T57" s="120">
        <f>SUM(U57:X57)</f>
        <v/>
      </c>
      <c r="U57" s="118" t="n">
        <v>0</v>
      </c>
      <c r="V57" s="118" t="n">
        <v>0</v>
      </c>
      <c r="W57" s="118" t="n">
        <v>0</v>
      </c>
      <c r="X57" s="121" t="n">
        <v>0</v>
      </c>
    </row>
    <row r="58" ht="12.75" customHeight="1">
      <c r="B58" t="inlineStr">
        <is>
          <t>SK</t>
        </is>
      </c>
      <c r="C58" s="74" t="inlineStr">
        <is>
          <t>Slowakei</t>
        </is>
      </c>
      <c r="D58" s="75">
        <f>$D$12</f>
        <v/>
      </c>
      <c r="E58" s="273">
        <f>SUM(G58:N58)</f>
        <v/>
      </c>
      <c r="F58" s="50" t="n">
        <v>0</v>
      </c>
      <c r="G58" s="113" t="n">
        <v>0</v>
      </c>
      <c r="H58" s="76" t="n">
        <v>0</v>
      </c>
      <c r="I58" s="76" t="n">
        <v>0</v>
      </c>
      <c r="J58" s="77" t="n">
        <v>0</v>
      </c>
      <c r="K58" s="113" t="n">
        <v>0</v>
      </c>
      <c r="L58" s="76" t="n">
        <v>0</v>
      </c>
      <c r="M58" s="76" t="n">
        <v>0</v>
      </c>
      <c r="N58" s="255" t="n">
        <v>0</v>
      </c>
      <c r="O58" s="240">
        <f>SUM(P58:S58)</f>
        <v/>
      </c>
      <c r="P58" s="76" t="n">
        <v>0</v>
      </c>
      <c r="Q58" s="76" t="n">
        <v>0</v>
      </c>
      <c r="R58" s="76" t="n">
        <v>0</v>
      </c>
      <c r="S58" s="115" t="n">
        <v>0</v>
      </c>
      <c r="T58" s="114">
        <f>SUM(U58:X58)</f>
        <v/>
      </c>
      <c r="U58" s="76" t="n">
        <v>0</v>
      </c>
      <c r="V58" s="76" t="n">
        <v>0</v>
      </c>
      <c r="W58" s="76" t="n">
        <v>0</v>
      </c>
      <c r="X58" s="115" t="n">
        <v>0</v>
      </c>
    </row>
    <row r="59" ht="12.75" customHeight="1">
      <c r="C59" s="48" t="n"/>
      <c r="D59" s="48">
        <f>$D$13</f>
        <v/>
      </c>
      <c r="E59" s="274">
        <f>SUM(G59:N59)</f>
        <v/>
      </c>
      <c r="F59" s="50" t="n">
        <v>0</v>
      </c>
      <c r="G59" s="117" t="n">
        <v>0</v>
      </c>
      <c r="H59" s="118" t="n">
        <v>0</v>
      </c>
      <c r="I59" s="118" t="n">
        <v>0</v>
      </c>
      <c r="J59" s="119" t="n">
        <v>0</v>
      </c>
      <c r="K59" s="117" t="n">
        <v>0</v>
      </c>
      <c r="L59" s="118" t="n">
        <v>0</v>
      </c>
      <c r="M59" s="118" t="n">
        <v>0</v>
      </c>
      <c r="N59" s="275" t="n">
        <v>0</v>
      </c>
      <c r="O59" s="265">
        <f>SUM(P59:S59)</f>
        <v/>
      </c>
      <c r="P59" s="118" t="n">
        <v>0</v>
      </c>
      <c r="Q59" s="118" t="n">
        <v>0</v>
      </c>
      <c r="R59" s="118" t="n">
        <v>0</v>
      </c>
      <c r="S59" s="121" t="n">
        <v>0</v>
      </c>
      <c r="T59" s="120">
        <f>SUM(U59:X59)</f>
        <v/>
      </c>
      <c r="U59" s="118" t="n">
        <v>0</v>
      </c>
      <c r="V59" s="118" t="n">
        <v>0</v>
      </c>
      <c r="W59" s="118" t="n">
        <v>0</v>
      </c>
      <c r="X59" s="121" t="n">
        <v>0</v>
      </c>
    </row>
    <row r="60" ht="12.75" customHeight="1">
      <c r="B60" t="inlineStr">
        <is>
          <t>SI</t>
        </is>
      </c>
      <c r="C60" s="74" t="inlineStr">
        <is>
          <t>Slowenien</t>
        </is>
      </c>
      <c r="D60" s="75">
        <f>$D$12</f>
        <v/>
      </c>
      <c r="E60" s="273">
        <f>SUM(G60:N60)</f>
        <v/>
      </c>
      <c r="F60" s="50" t="n">
        <v>0</v>
      </c>
      <c r="G60" s="113" t="n">
        <v>0</v>
      </c>
      <c r="H60" s="76" t="n">
        <v>0</v>
      </c>
      <c r="I60" s="76" t="n">
        <v>0</v>
      </c>
      <c r="J60" s="77" t="n">
        <v>0</v>
      </c>
      <c r="K60" s="113" t="n">
        <v>0</v>
      </c>
      <c r="L60" s="76" t="n">
        <v>0</v>
      </c>
      <c r="M60" s="76" t="n">
        <v>0</v>
      </c>
      <c r="N60" s="255" t="n">
        <v>0</v>
      </c>
      <c r="O60" s="240">
        <f>SUM(P60:S60)</f>
        <v/>
      </c>
      <c r="P60" s="76" t="n">
        <v>0</v>
      </c>
      <c r="Q60" s="76" t="n">
        <v>0</v>
      </c>
      <c r="R60" s="76" t="n">
        <v>0</v>
      </c>
      <c r="S60" s="115" t="n">
        <v>0</v>
      </c>
      <c r="T60" s="114">
        <f>SUM(U60:X60)</f>
        <v/>
      </c>
      <c r="U60" s="76" t="n">
        <v>0</v>
      </c>
      <c r="V60" s="76" t="n">
        <v>0</v>
      </c>
      <c r="W60" s="76" t="n">
        <v>0</v>
      </c>
      <c r="X60" s="115" t="n">
        <v>0</v>
      </c>
    </row>
    <row r="61" ht="12.75" customHeight="1">
      <c r="C61" s="48" t="n"/>
      <c r="D61" s="48">
        <f>$D$13</f>
        <v/>
      </c>
      <c r="E61" s="274">
        <f>SUM(G61:N61)</f>
        <v/>
      </c>
      <c r="F61" s="50" t="n">
        <v>0</v>
      </c>
      <c r="G61" s="117" t="n">
        <v>0</v>
      </c>
      <c r="H61" s="118" t="n">
        <v>0</v>
      </c>
      <c r="I61" s="118" t="n">
        <v>0</v>
      </c>
      <c r="J61" s="119" t="n">
        <v>0</v>
      </c>
      <c r="K61" s="117" t="n">
        <v>0</v>
      </c>
      <c r="L61" s="118" t="n">
        <v>0</v>
      </c>
      <c r="M61" s="118" t="n">
        <v>0</v>
      </c>
      <c r="N61" s="275" t="n">
        <v>0</v>
      </c>
      <c r="O61" s="265">
        <f>SUM(P61:S61)</f>
        <v/>
      </c>
      <c r="P61" s="118" t="n">
        <v>0</v>
      </c>
      <c r="Q61" s="118" t="n">
        <v>0</v>
      </c>
      <c r="R61" s="118" t="n">
        <v>0</v>
      </c>
      <c r="S61" s="121" t="n">
        <v>0</v>
      </c>
      <c r="T61" s="120">
        <f>SUM(U61:X61)</f>
        <v/>
      </c>
      <c r="U61" s="118" t="n">
        <v>0</v>
      </c>
      <c r="V61" s="118" t="n">
        <v>0</v>
      </c>
      <c r="W61" s="118" t="n">
        <v>0</v>
      </c>
      <c r="X61" s="121" t="n">
        <v>0</v>
      </c>
    </row>
    <row r="62" ht="12.75" customHeight="1">
      <c r="B62" t="inlineStr">
        <is>
          <t>ES</t>
        </is>
      </c>
      <c r="C62" s="74" t="inlineStr">
        <is>
          <t>Spanien</t>
        </is>
      </c>
      <c r="D62" s="75">
        <f>$D$12</f>
        <v/>
      </c>
      <c r="E62" s="273">
        <f>SUM(G62:N62)</f>
        <v/>
      </c>
      <c r="F62" s="50" t="n">
        <v>0</v>
      </c>
      <c r="G62" s="113" t="n">
        <v>0</v>
      </c>
      <c r="H62" s="76" t="n">
        <v>0</v>
      </c>
      <c r="I62" s="76" t="n">
        <v>0</v>
      </c>
      <c r="J62" s="77" t="n">
        <v>0</v>
      </c>
      <c r="K62" s="113" t="n">
        <v>0</v>
      </c>
      <c r="L62" s="76" t="n">
        <v>0</v>
      </c>
      <c r="M62" s="76" t="n">
        <v>0</v>
      </c>
      <c r="N62" s="255" t="n">
        <v>0</v>
      </c>
      <c r="O62" s="240">
        <f>SUM(P62:S62)</f>
        <v/>
      </c>
      <c r="P62" s="76" t="n">
        <v>0</v>
      </c>
      <c r="Q62" s="76" t="n">
        <v>0</v>
      </c>
      <c r="R62" s="76" t="n">
        <v>0</v>
      </c>
      <c r="S62" s="115" t="n">
        <v>0</v>
      </c>
      <c r="T62" s="114">
        <f>SUM(U62:X62)</f>
        <v/>
      </c>
      <c r="U62" s="76" t="n">
        <v>0</v>
      </c>
      <c r="V62" s="76" t="n">
        <v>0</v>
      </c>
      <c r="W62" s="76" t="n">
        <v>0</v>
      </c>
      <c r="X62" s="115" t="n">
        <v>0</v>
      </c>
    </row>
    <row r="63" ht="12.75" customHeight="1">
      <c r="C63" s="48" t="n"/>
      <c r="D63" s="48">
        <f>$D$13</f>
        <v/>
      </c>
      <c r="E63" s="274">
        <f>SUM(G63:N63)</f>
        <v/>
      </c>
      <c r="F63" s="50" t="n">
        <v>0</v>
      </c>
      <c r="G63" s="117" t="n">
        <v>0</v>
      </c>
      <c r="H63" s="118" t="n">
        <v>0</v>
      </c>
      <c r="I63" s="118" t="n">
        <v>0</v>
      </c>
      <c r="J63" s="119" t="n">
        <v>0</v>
      </c>
      <c r="K63" s="117" t="n">
        <v>0</v>
      </c>
      <c r="L63" s="118" t="n">
        <v>0</v>
      </c>
      <c r="M63" s="118" t="n">
        <v>0</v>
      </c>
      <c r="N63" s="275" t="n">
        <v>0</v>
      </c>
      <c r="O63" s="265">
        <f>SUM(P63:S63)</f>
        <v/>
      </c>
      <c r="P63" s="118" t="n">
        <v>0</v>
      </c>
      <c r="Q63" s="118" t="n">
        <v>0</v>
      </c>
      <c r="R63" s="118" t="n">
        <v>0</v>
      </c>
      <c r="S63" s="121" t="n">
        <v>0</v>
      </c>
      <c r="T63" s="120">
        <f>SUM(U63:X63)</f>
        <v/>
      </c>
      <c r="U63" s="118" t="n">
        <v>0</v>
      </c>
      <c r="V63" s="118" t="n">
        <v>0</v>
      </c>
      <c r="W63" s="118" t="n">
        <v>0</v>
      </c>
      <c r="X63" s="121" t="n">
        <v>0</v>
      </c>
    </row>
    <row r="64" ht="12.75" customHeight="1">
      <c r="B64" t="inlineStr">
        <is>
          <t>CZ</t>
        </is>
      </c>
      <c r="C64" s="74" t="inlineStr">
        <is>
          <t>Tschechien</t>
        </is>
      </c>
      <c r="D64" s="75">
        <f>$D$12</f>
        <v/>
      </c>
      <c r="E64" s="273">
        <f>SUM(G64:N64)</f>
        <v/>
      </c>
      <c r="F64" s="50" t="n">
        <v>0</v>
      </c>
      <c r="G64" s="113" t="n">
        <v>0</v>
      </c>
      <c r="H64" s="76" t="n">
        <v>0</v>
      </c>
      <c r="I64" s="76" t="n">
        <v>0</v>
      </c>
      <c r="J64" s="77" t="n">
        <v>0</v>
      </c>
      <c r="K64" s="113" t="n">
        <v>0</v>
      </c>
      <c r="L64" s="76" t="n">
        <v>0</v>
      </c>
      <c r="M64" s="76" t="n">
        <v>0</v>
      </c>
      <c r="N64" s="255" t="n">
        <v>0</v>
      </c>
      <c r="O64" s="240">
        <f>SUM(P64:S64)</f>
        <v/>
      </c>
      <c r="P64" s="76" t="n">
        <v>0</v>
      </c>
      <c r="Q64" s="76" t="n">
        <v>0</v>
      </c>
      <c r="R64" s="76" t="n">
        <v>0</v>
      </c>
      <c r="S64" s="115" t="n">
        <v>0</v>
      </c>
      <c r="T64" s="114">
        <f>SUM(U64:X64)</f>
        <v/>
      </c>
      <c r="U64" s="76" t="n">
        <v>0</v>
      </c>
      <c r="V64" s="76" t="n">
        <v>0</v>
      </c>
      <c r="W64" s="76" t="n">
        <v>0</v>
      </c>
      <c r="X64" s="115" t="n">
        <v>0</v>
      </c>
    </row>
    <row r="65" ht="12.75" customHeight="1">
      <c r="C65" s="48" t="n"/>
      <c r="D65" s="48">
        <f>$D$13</f>
        <v/>
      </c>
      <c r="E65" s="274">
        <f>SUM(G65:N65)</f>
        <v/>
      </c>
      <c r="F65" s="50" t="n">
        <v>0</v>
      </c>
      <c r="G65" s="117" t="n">
        <v>0</v>
      </c>
      <c r="H65" s="118" t="n">
        <v>0</v>
      </c>
      <c r="I65" s="118" t="n">
        <v>0</v>
      </c>
      <c r="J65" s="119" t="n">
        <v>0</v>
      </c>
      <c r="K65" s="117" t="n">
        <v>0</v>
      </c>
      <c r="L65" s="118" t="n">
        <v>0</v>
      </c>
      <c r="M65" s="118" t="n">
        <v>0</v>
      </c>
      <c r="N65" s="275" t="n">
        <v>0</v>
      </c>
      <c r="O65" s="265">
        <f>SUM(P65:S65)</f>
        <v/>
      </c>
      <c r="P65" s="118" t="n">
        <v>0</v>
      </c>
      <c r="Q65" s="118" t="n">
        <v>0</v>
      </c>
      <c r="R65" s="118" t="n">
        <v>0</v>
      </c>
      <c r="S65" s="121" t="n">
        <v>0</v>
      </c>
      <c r="T65" s="120">
        <f>SUM(U65:X65)</f>
        <v/>
      </c>
      <c r="U65" s="118" t="n">
        <v>0</v>
      </c>
      <c r="V65" s="118" t="n">
        <v>0</v>
      </c>
      <c r="W65" s="118" t="n">
        <v>0</v>
      </c>
      <c r="X65" s="121" t="n">
        <v>0</v>
      </c>
    </row>
    <row r="66" ht="12.75" customHeight="1">
      <c r="B66" t="inlineStr">
        <is>
          <t>HU</t>
        </is>
      </c>
      <c r="C66" s="74" t="inlineStr">
        <is>
          <t>Ungarn</t>
        </is>
      </c>
      <c r="D66" s="75">
        <f>$D$12</f>
        <v/>
      </c>
      <c r="E66" s="273">
        <f>SUM(G66:N66)</f>
        <v/>
      </c>
      <c r="F66" s="50" t="n">
        <v>0</v>
      </c>
      <c r="G66" s="113" t="n">
        <v>0</v>
      </c>
      <c r="H66" s="76" t="n">
        <v>0</v>
      </c>
      <c r="I66" s="76" t="n">
        <v>0</v>
      </c>
      <c r="J66" s="77" t="n">
        <v>0</v>
      </c>
      <c r="K66" s="113" t="n">
        <v>0</v>
      </c>
      <c r="L66" s="76" t="n">
        <v>0</v>
      </c>
      <c r="M66" s="76" t="n">
        <v>0</v>
      </c>
      <c r="N66" s="255" t="n">
        <v>0</v>
      </c>
      <c r="O66" s="240">
        <f>SUM(P66:S66)</f>
        <v/>
      </c>
      <c r="P66" s="76" t="n">
        <v>0</v>
      </c>
      <c r="Q66" s="76" t="n">
        <v>0</v>
      </c>
      <c r="R66" s="76" t="n">
        <v>0</v>
      </c>
      <c r="S66" s="115" t="n">
        <v>0</v>
      </c>
      <c r="T66" s="114">
        <f>SUM(U66:X66)</f>
        <v/>
      </c>
      <c r="U66" s="76" t="n">
        <v>0</v>
      </c>
      <c r="V66" s="76" t="n">
        <v>0</v>
      </c>
      <c r="W66" s="76" t="n">
        <v>0</v>
      </c>
      <c r="X66" s="115" t="n">
        <v>0</v>
      </c>
    </row>
    <row r="67" ht="12.75" customHeight="1">
      <c r="C67" s="48" t="n"/>
      <c r="D67" s="48">
        <f>$D$13</f>
        <v/>
      </c>
      <c r="E67" s="274">
        <f>SUM(G67:N67)</f>
        <v/>
      </c>
      <c r="F67" s="50" t="n">
        <v>0</v>
      </c>
      <c r="G67" s="117" t="n">
        <v>0</v>
      </c>
      <c r="H67" s="118" t="n">
        <v>0</v>
      </c>
      <c r="I67" s="118" t="n">
        <v>0</v>
      </c>
      <c r="J67" s="119" t="n">
        <v>0</v>
      </c>
      <c r="K67" s="117" t="n">
        <v>0</v>
      </c>
      <c r="L67" s="118" t="n">
        <v>0</v>
      </c>
      <c r="M67" s="118" t="n">
        <v>0</v>
      </c>
      <c r="N67" s="275" t="n">
        <v>0</v>
      </c>
      <c r="O67" s="265">
        <f>SUM(P67:S67)</f>
        <v/>
      </c>
      <c r="P67" s="118" t="n">
        <v>0</v>
      </c>
      <c r="Q67" s="118" t="n">
        <v>0</v>
      </c>
      <c r="R67" s="118" t="n">
        <v>0</v>
      </c>
      <c r="S67" s="121" t="n">
        <v>0</v>
      </c>
      <c r="T67" s="120">
        <f>SUM(U67:X67)</f>
        <v/>
      </c>
      <c r="U67" s="118" t="n">
        <v>0</v>
      </c>
      <c r="V67" s="118" t="n">
        <v>0</v>
      </c>
      <c r="W67" s="118" t="n">
        <v>0</v>
      </c>
      <c r="X67" s="121" t="n">
        <v>0</v>
      </c>
    </row>
    <row r="68" ht="12.75" customHeight="1">
      <c r="B68" t="inlineStr">
        <is>
          <t>CY</t>
        </is>
      </c>
      <c r="C68" s="74" t="inlineStr">
        <is>
          <t>Zypern</t>
        </is>
      </c>
      <c r="D68" s="75">
        <f>$D$12</f>
        <v/>
      </c>
      <c r="E68" s="273">
        <f>SUM(G68:N68)</f>
        <v/>
      </c>
      <c r="F68" s="50" t="n">
        <v>0</v>
      </c>
      <c r="G68" s="113" t="n">
        <v>0</v>
      </c>
      <c r="H68" s="76" t="n">
        <v>0</v>
      </c>
      <c r="I68" s="76" t="n">
        <v>0</v>
      </c>
      <c r="J68" s="77" t="n">
        <v>0</v>
      </c>
      <c r="K68" s="113" t="n">
        <v>0</v>
      </c>
      <c r="L68" s="76" t="n">
        <v>0</v>
      </c>
      <c r="M68" s="76" t="n">
        <v>0</v>
      </c>
      <c r="N68" s="255" t="n">
        <v>0</v>
      </c>
      <c r="O68" s="240">
        <f>SUM(P68:S68)</f>
        <v/>
      </c>
      <c r="P68" s="76" t="n">
        <v>0</v>
      </c>
      <c r="Q68" s="76" t="n">
        <v>0</v>
      </c>
      <c r="R68" s="76" t="n">
        <v>0</v>
      </c>
      <c r="S68" s="115" t="n">
        <v>0</v>
      </c>
      <c r="T68" s="114">
        <f>SUM(U68:X68)</f>
        <v/>
      </c>
      <c r="U68" s="76" t="n">
        <v>0</v>
      </c>
      <c r="V68" s="76" t="n">
        <v>0</v>
      </c>
      <c r="W68" s="76" t="n">
        <v>0</v>
      </c>
      <c r="X68" s="115" t="n">
        <v>0</v>
      </c>
    </row>
    <row r="69" ht="12.75" customHeight="1">
      <c r="C69" s="48" t="n"/>
      <c r="D69" s="48">
        <f>$D$13</f>
        <v/>
      </c>
      <c r="E69" s="274">
        <f>SUM(G69:N69)</f>
        <v/>
      </c>
      <c r="F69" s="50" t="n">
        <v>0</v>
      </c>
      <c r="G69" s="117" t="n">
        <v>0</v>
      </c>
      <c r="H69" s="118" t="n">
        <v>0</v>
      </c>
      <c r="I69" s="118" t="n">
        <v>0</v>
      </c>
      <c r="J69" s="119" t="n">
        <v>0</v>
      </c>
      <c r="K69" s="117" t="n">
        <v>0</v>
      </c>
      <c r="L69" s="118" t="n">
        <v>0</v>
      </c>
      <c r="M69" s="118" t="n">
        <v>0</v>
      </c>
      <c r="N69" s="275" t="n">
        <v>0</v>
      </c>
      <c r="O69" s="265">
        <f>SUM(P69:S69)</f>
        <v/>
      </c>
      <c r="P69" s="118" t="n">
        <v>0</v>
      </c>
      <c r="Q69" s="118" t="n">
        <v>0</v>
      </c>
      <c r="R69" s="118" t="n">
        <v>0</v>
      </c>
      <c r="S69" s="121" t="n">
        <v>0</v>
      </c>
      <c r="T69" s="120">
        <f>SUM(U69:X69)</f>
        <v/>
      </c>
      <c r="U69" s="118" t="n">
        <v>0</v>
      </c>
      <c r="V69" s="118" t="n">
        <v>0</v>
      </c>
      <c r="W69" s="118" t="n">
        <v>0</v>
      </c>
      <c r="X69" s="121" t="n">
        <v>0</v>
      </c>
    </row>
    <row r="70" ht="12.75" customHeight="1">
      <c r="B70" t="inlineStr">
        <is>
          <t>IS</t>
        </is>
      </c>
      <c r="C70" s="74" t="inlineStr">
        <is>
          <t>Island</t>
        </is>
      </c>
      <c r="D70" s="75">
        <f>$D$12</f>
        <v/>
      </c>
      <c r="E70" s="273">
        <f>SUM(G70:N70)</f>
        <v/>
      </c>
      <c r="F70" s="50" t="n">
        <v>0</v>
      </c>
      <c r="G70" s="113" t="n">
        <v>0</v>
      </c>
      <c r="H70" s="76" t="n">
        <v>0</v>
      </c>
      <c r="I70" s="76" t="n">
        <v>0</v>
      </c>
      <c r="J70" s="77" t="n">
        <v>0</v>
      </c>
      <c r="K70" s="113" t="n">
        <v>0</v>
      </c>
      <c r="L70" s="76" t="n">
        <v>0</v>
      </c>
      <c r="M70" s="76" t="n">
        <v>0</v>
      </c>
      <c r="N70" s="255" t="n">
        <v>0</v>
      </c>
      <c r="O70" s="240">
        <f>SUM(P70:S70)</f>
        <v/>
      </c>
      <c r="P70" s="76" t="n">
        <v>0</v>
      </c>
      <c r="Q70" s="76" t="n">
        <v>0</v>
      </c>
      <c r="R70" s="76" t="n">
        <v>0</v>
      </c>
      <c r="S70" s="115" t="n">
        <v>0</v>
      </c>
      <c r="T70" s="114">
        <f>SUM(U70:X70)</f>
        <v/>
      </c>
      <c r="U70" s="76" t="n">
        <v>0</v>
      </c>
      <c r="V70" s="76" t="n">
        <v>0</v>
      </c>
      <c r="W70" s="76" t="n">
        <v>0</v>
      </c>
      <c r="X70" s="115" t="n">
        <v>0</v>
      </c>
    </row>
    <row r="71" ht="12.75" customHeight="1">
      <c r="C71" s="48" t="n"/>
      <c r="D71" s="48">
        <f>$D$13</f>
        <v/>
      </c>
      <c r="E71" s="274">
        <f>SUM(G71:N71)</f>
        <v/>
      </c>
      <c r="F71" s="50" t="n">
        <v>0</v>
      </c>
      <c r="G71" s="117" t="n">
        <v>0</v>
      </c>
      <c r="H71" s="118" t="n">
        <v>0</v>
      </c>
      <c r="I71" s="118" t="n">
        <v>0</v>
      </c>
      <c r="J71" s="119" t="n">
        <v>0</v>
      </c>
      <c r="K71" s="117" t="n">
        <v>0</v>
      </c>
      <c r="L71" s="118" t="n">
        <v>0</v>
      </c>
      <c r="M71" s="118" t="n">
        <v>0</v>
      </c>
      <c r="N71" s="275" t="n">
        <v>0</v>
      </c>
      <c r="O71" s="265">
        <f>SUM(P71:S71)</f>
        <v/>
      </c>
      <c r="P71" s="118" t="n">
        <v>0</v>
      </c>
      <c r="Q71" s="118" t="n">
        <v>0</v>
      </c>
      <c r="R71" s="118" t="n">
        <v>0</v>
      </c>
      <c r="S71" s="121" t="n">
        <v>0</v>
      </c>
      <c r="T71" s="120">
        <f>SUM(U71:X71)</f>
        <v/>
      </c>
      <c r="U71" s="118" t="n">
        <v>0</v>
      </c>
      <c r="V71" s="118" t="n">
        <v>0</v>
      </c>
      <c r="W71" s="118" t="n">
        <v>0</v>
      </c>
      <c r="X71" s="121" t="n">
        <v>0</v>
      </c>
    </row>
    <row r="72" ht="12.75" customHeight="1">
      <c r="B72" t="inlineStr">
        <is>
          <t>LI</t>
        </is>
      </c>
      <c r="C72" s="74" t="inlineStr">
        <is>
          <t>Liechtenstein</t>
        </is>
      </c>
      <c r="D72" s="75">
        <f>$D$12</f>
        <v/>
      </c>
      <c r="E72" s="273">
        <f>SUM(G72:N72)</f>
        <v/>
      </c>
      <c r="F72" s="50" t="n">
        <v>0</v>
      </c>
      <c r="G72" s="113" t="n">
        <v>0</v>
      </c>
      <c r="H72" s="76" t="n">
        <v>0</v>
      </c>
      <c r="I72" s="76" t="n">
        <v>0</v>
      </c>
      <c r="J72" s="77" t="n">
        <v>0</v>
      </c>
      <c r="K72" s="113" t="n">
        <v>0</v>
      </c>
      <c r="L72" s="76" t="n">
        <v>0</v>
      </c>
      <c r="M72" s="76" t="n">
        <v>0</v>
      </c>
      <c r="N72" s="255" t="n">
        <v>0</v>
      </c>
      <c r="O72" s="240">
        <f>SUM(P72:S72)</f>
        <v/>
      </c>
      <c r="P72" s="76" t="n">
        <v>0</v>
      </c>
      <c r="Q72" s="76" t="n">
        <v>0</v>
      </c>
      <c r="R72" s="76" t="n">
        <v>0</v>
      </c>
      <c r="S72" s="115" t="n">
        <v>0</v>
      </c>
      <c r="T72" s="114">
        <f>SUM(U72:X72)</f>
        <v/>
      </c>
      <c r="U72" s="76" t="n">
        <v>0</v>
      </c>
      <c r="V72" s="76" t="n">
        <v>0</v>
      </c>
      <c r="W72" s="76" t="n">
        <v>0</v>
      </c>
      <c r="X72" s="115" t="n">
        <v>0</v>
      </c>
    </row>
    <row r="73" ht="12.75" customHeight="1">
      <c r="C73" s="48" t="n"/>
      <c r="D73" s="48">
        <f>$D$13</f>
        <v/>
      </c>
      <c r="E73" s="274">
        <f>SUM(G73:N73)</f>
        <v/>
      </c>
      <c r="F73" s="50" t="n">
        <v>0</v>
      </c>
      <c r="G73" s="117" t="n">
        <v>0</v>
      </c>
      <c r="H73" s="118" t="n">
        <v>0</v>
      </c>
      <c r="I73" s="118" t="n">
        <v>0</v>
      </c>
      <c r="J73" s="119" t="n">
        <v>0</v>
      </c>
      <c r="K73" s="117" t="n">
        <v>0</v>
      </c>
      <c r="L73" s="118" t="n">
        <v>0</v>
      </c>
      <c r="M73" s="118" t="n">
        <v>0</v>
      </c>
      <c r="N73" s="275" t="n">
        <v>0</v>
      </c>
      <c r="O73" s="265">
        <f>SUM(P73:S73)</f>
        <v/>
      </c>
      <c r="P73" s="118" t="n">
        <v>0</v>
      </c>
      <c r="Q73" s="118" t="n">
        <v>0</v>
      </c>
      <c r="R73" s="118" t="n">
        <v>0</v>
      </c>
      <c r="S73" s="121" t="n">
        <v>0</v>
      </c>
      <c r="T73" s="120">
        <f>SUM(U73:X73)</f>
        <v/>
      </c>
      <c r="U73" s="118" t="n">
        <v>0</v>
      </c>
      <c r="V73" s="118" t="n">
        <v>0</v>
      </c>
      <c r="W73" s="118" t="n">
        <v>0</v>
      </c>
      <c r="X73" s="121" t="n">
        <v>0</v>
      </c>
    </row>
    <row r="74" ht="12.75" customHeight="1">
      <c r="B74" t="inlineStr">
        <is>
          <t>NO</t>
        </is>
      </c>
      <c r="C74" s="74" t="inlineStr">
        <is>
          <t>Norwegen</t>
        </is>
      </c>
      <c r="D74" s="75">
        <f>$D$12</f>
        <v/>
      </c>
      <c r="E74" s="273">
        <f>SUM(G74:N74)</f>
        <v/>
      </c>
      <c r="F74" s="50" t="n">
        <v>0</v>
      </c>
      <c r="G74" s="113" t="n">
        <v>0</v>
      </c>
      <c r="H74" s="76" t="n">
        <v>0</v>
      </c>
      <c r="I74" s="76" t="n">
        <v>0</v>
      </c>
      <c r="J74" s="77" t="n">
        <v>0</v>
      </c>
      <c r="K74" s="113" t="n">
        <v>0</v>
      </c>
      <c r="L74" s="76" t="n">
        <v>0</v>
      </c>
      <c r="M74" s="76" t="n">
        <v>0</v>
      </c>
      <c r="N74" s="255" t="n">
        <v>0</v>
      </c>
      <c r="O74" s="240">
        <f>SUM(P74:S74)</f>
        <v/>
      </c>
      <c r="P74" s="76" t="n">
        <v>0</v>
      </c>
      <c r="Q74" s="76" t="n">
        <v>0</v>
      </c>
      <c r="R74" s="76" t="n">
        <v>0</v>
      </c>
      <c r="S74" s="115" t="n">
        <v>0</v>
      </c>
      <c r="T74" s="114">
        <f>SUM(U74:X74)</f>
        <v/>
      </c>
      <c r="U74" s="76" t="n">
        <v>0</v>
      </c>
      <c r="V74" s="76" t="n">
        <v>0</v>
      </c>
      <c r="W74" s="76" t="n">
        <v>0</v>
      </c>
      <c r="X74" s="115" t="n">
        <v>0</v>
      </c>
    </row>
    <row r="75" ht="12.75" customHeight="1">
      <c r="C75" s="48" t="n"/>
      <c r="D75" s="48">
        <f>$D$13</f>
        <v/>
      </c>
      <c r="E75" s="274">
        <f>SUM(G75:N75)</f>
        <v/>
      </c>
      <c r="F75" s="50" t="n">
        <v>0</v>
      </c>
      <c r="G75" s="117" t="n">
        <v>0</v>
      </c>
      <c r="H75" s="118" t="n">
        <v>0</v>
      </c>
      <c r="I75" s="118" t="n">
        <v>0</v>
      </c>
      <c r="J75" s="119" t="n">
        <v>0</v>
      </c>
      <c r="K75" s="117" t="n">
        <v>0</v>
      </c>
      <c r="L75" s="118" t="n">
        <v>0</v>
      </c>
      <c r="M75" s="118" t="n">
        <v>0</v>
      </c>
      <c r="N75" s="275" t="n">
        <v>0</v>
      </c>
      <c r="O75" s="265">
        <f>SUM(P75:S75)</f>
        <v/>
      </c>
      <c r="P75" s="118" t="n">
        <v>0</v>
      </c>
      <c r="Q75" s="118" t="n">
        <v>0</v>
      </c>
      <c r="R75" s="118" t="n">
        <v>0</v>
      </c>
      <c r="S75" s="121" t="n">
        <v>0</v>
      </c>
      <c r="T75" s="120">
        <f>SUM(U75:X75)</f>
        <v/>
      </c>
      <c r="U75" s="118" t="n">
        <v>0</v>
      </c>
      <c r="V75" s="118" t="n">
        <v>0</v>
      </c>
      <c r="W75" s="118" t="n">
        <v>0</v>
      </c>
      <c r="X75" s="121" t="n">
        <v>0</v>
      </c>
    </row>
    <row r="76" ht="12.75" customHeight="1">
      <c r="B76" t="inlineStr">
        <is>
          <t>CH</t>
        </is>
      </c>
      <c r="C76" s="74" t="inlineStr">
        <is>
          <t>Schweiz</t>
        </is>
      </c>
      <c r="D76" s="75">
        <f>$D$12</f>
        <v/>
      </c>
      <c r="E76" s="273">
        <f>SUM(G76:N76)</f>
        <v/>
      </c>
      <c r="F76" s="50" t="n">
        <v>0</v>
      </c>
      <c r="G76" s="113" t="n">
        <v>0</v>
      </c>
      <c r="H76" s="76" t="n">
        <v>0</v>
      </c>
      <c r="I76" s="76" t="n">
        <v>0</v>
      </c>
      <c r="J76" s="77" t="n">
        <v>0</v>
      </c>
      <c r="K76" s="113" t="n">
        <v>0</v>
      </c>
      <c r="L76" s="76" t="n">
        <v>0</v>
      </c>
      <c r="M76" s="76" t="n">
        <v>0</v>
      </c>
      <c r="N76" s="255" t="n">
        <v>0</v>
      </c>
      <c r="O76" s="240">
        <f>SUM(P76:S76)</f>
        <v/>
      </c>
      <c r="P76" s="76" t="n">
        <v>0</v>
      </c>
      <c r="Q76" s="76" t="n">
        <v>0</v>
      </c>
      <c r="R76" s="76" t="n">
        <v>0</v>
      </c>
      <c r="S76" s="115" t="n">
        <v>0</v>
      </c>
      <c r="T76" s="114">
        <f>SUM(U76:X76)</f>
        <v/>
      </c>
      <c r="U76" s="76" t="n">
        <v>0</v>
      </c>
      <c r="V76" s="76" t="n">
        <v>0</v>
      </c>
      <c r="W76" s="76" t="n">
        <v>0</v>
      </c>
      <c r="X76" s="115" t="n">
        <v>0</v>
      </c>
    </row>
    <row r="77" ht="12.75" customHeight="1">
      <c r="C77" s="48" t="n"/>
      <c r="D77" s="48">
        <f>$D$13</f>
        <v/>
      </c>
      <c r="E77" s="274">
        <f>SUM(G77:N77)</f>
        <v/>
      </c>
      <c r="F77" s="50" t="n">
        <v>0</v>
      </c>
      <c r="G77" s="117" t="n">
        <v>0</v>
      </c>
      <c r="H77" s="118" t="n">
        <v>0</v>
      </c>
      <c r="I77" s="118" t="n">
        <v>0</v>
      </c>
      <c r="J77" s="119" t="n">
        <v>0</v>
      </c>
      <c r="K77" s="117" t="n">
        <v>0</v>
      </c>
      <c r="L77" s="118" t="n">
        <v>0</v>
      </c>
      <c r="M77" s="118" t="n">
        <v>0</v>
      </c>
      <c r="N77" s="275" t="n">
        <v>0</v>
      </c>
      <c r="O77" s="265">
        <f>SUM(P77:S77)</f>
        <v/>
      </c>
      <c r="P77" s="118" t="n">
        <v>0</v>
      </c>
      <c r="Q77" s="118" t="n">
        <v>0</v>
      </c>
      <c r="R77" s="118" t="n">
        <v>0</v>
      </c>
      <c r="S77" s="121" t="n">
        <v>0</v>
      </c>
      <c r="T77" s="120">
        <f>SUM(U77:X77)</f>
        <v/>
      </c>
      <c r="U77" s="118" t="n">
        <v>0</v>
      </c>
      <c r="V77" s="118" t="n">
        <v>0</v>
      </c>
      <c r="W77" s="118" t="n">
        <v>0</v>
      </c>
      <c r="X77" s="121" t="n">
        <v>0</v>
      </c>
    </row>
    <row r="78" ht="12.75" customHeight="1">
      <c r="B78" t="inlineStr">
        <is>
          <t>JP</t>
        </is>
      </c>
      <c r="C78" s="74" t="inlineStr">
        <is>
          <t>Japan</t>
        </is>
      </c>
      <c r="D78" s="75">
        <f>$D$12</f>
        <v/>
      </c>
      <c r="E78" s="273">
        <f>SUM(G78:N78)</f>
        <v/>
      </c>
      <c r="F78" s="50" t="n">
        <v>0</v>
      </c>
      <c r="G78" s="113" t="n">
        <v>0</v>
      </c>
      <c r="H78" s="76" t="n">
        <v>0</v>
      </c>
      <c r="I78" s="76" t="n">
        <v>0</v>
      </c>
      <c r="J78" s="77" t="n">
        <v>0</v>
      </c>
      <c r="K78" s="113" t="n">
        <v>0</v>
      </c>
      <c r="L78" s="76" t="n">
        <v>0</v>
      </c>
      <c r="M78" s="76" t="n">
        <v>0</v>
      </c>
      <c r="N78" s="255" t="n">
        <v>0</v>
      </c>
      <c r="O78" s="240">
        <f>SUM(P78:S78)</f>
        <v/>
      </c>
      <c r="P78" s="76" t="n">
        <v>0</v>
      </c>
      <c r="Q78" s="76" t="n">
        <v>0</v>
      </c>
      <c r="R78" s="76" t="n">
        <v>0</v>
      </c>
      <c r="S78" s="115" t="n">
        <v>0</v>
      </c>
      <c r="T78" s="114">
        <f>SUM(U78:X78)</f>
        <v/>
      </c>
      <c r="U78" s="76" t="n">
        <v>0</v>
      </c>
      <c r="V78" s="76" t="n">
        <v>0</v>
      </c>
      <c r="W78" s="76" t="n">
        <v>0</v>
      </c>
      <c r="X78" s="115" t="n">
        <v>0</v>
      </c>
    </row>
    <row r="79" ht="12.75" customHeight="1">
      <c r="C79" s="48" t="n"/>
      <c r="D79" s="48">
        <f>$D$13</f>
        <v/>
      </c>
      <c r="E79" s="274">
        <f>SUM(G79:N79)</f>
        <v/>
      </c>
      <c r="F79" s="50" t="n">
        <v>0</v>
      </c>
      <c r="G79" s="117" t="n">
        <v>0</v>
      </c>
      <c r="H79" s="118" t="n">
        <v>0</v>
      </c>
      <c r="I79" s="118" t="n">
        <v>0</v>
      </c>
      <c r="J79" s="119" t="n">
        <v>0</v>
      </c>
      <c r="K79" s="117" t="n">
        <v>0</v>
      </c>
      <c r="L79" s="118" t="n">
        <v>0</v>
      </c>
      <c r="M79" s="118" t="n">
        <v>0</v>
      </c>
      <c r="N79" s="275" t="n">
        <v>0</v>
      </c>
      <c r="O79" s="265">
        <f>SUM(P79:S79)</f>
        <v/>
      </c>
      <c r="P79" s="118" t="n">
        <v>0</v>
      </c>
      <c r="Q79" s="118" t="n">
        <v>0</v>
      </c>
      <c r="R79" s="118" t="n">
        <v>0</v>
      </c>
      <c r="S79" s="121" t="n">
        <v>0</v>
      </c>
      <c r="T79" s="120">
        <f>SUM(U79:X79)</f>
        <v/>
      </c>
      <c r="U79" s="118" t="n">
        <v>0</v>
      </c>
      <c r="V79" s="118" t="n">
        <v>0</v>
      </c>
      <c r="W79" s="118" t="n">
        <v>0</v>
      </c>
      <c r="X79" s="121" t="n">
        <v>0</v>
      </c>
    </row>
    <row r="80" ht="12.75" customHeight="1">
      <c r="B80" t="inlineStr">
        <is>
          <t>CA</t>
        </is>
      </c>
      <c r="C80" s="74" t="inlineStr">
        <is>
          <t>Kanada</t>
        </is>
      </c>
      <c r="D80" s="75">
        <f>$D$12</f>
        <v/>
      </c>
      <c r="E80" s="273">
        <f>SUM(G80:N80)</f>
        <v/>
      </c>
      <c r="F80" s="50" t="n">
        <v>0</v>
      </c>
      <c r="G80" s="113" t="n">
        <v>0</v>
      </c>
      <c r="H80" s="76" t="n">
        <v>0</v>
      </c>
      <c r="I80" s="76" t="n">
        <v>0</v>
      </c>
      <c r="J80" s="77" t="n">
        <v>0</v>
      </c>
      <c r="K80" s="113" t="n">
        <v>0</v>
      </c>
      <c r="L80" s="76" t="n">
        <v>0</v>
      </c>
      <c r="M80" s="76" t="n">
        <v>0</v>
      </c>
      <c r="N80" s="255" t="n">
        <v>0</v>
      </c>
      <c r="O80" s="240">
        <f>SUM(P80:S80)</f>
        <v/>
      </c>
      <c r="P80" s="76" t="n">
        <v>0</v>
      </c>
      <c r="Q80" s="76" t="n">
        <v>0</v>
      </c>
      <c r="R80" s="76" t="n">
        <v>0</v>
      </c>
      <c r="S80" s="115" t="n">
        <v>0</v>
      </c>
      <c r="T80" s="114">
        <f>SUM(U80:X80)</f>
        <v/>
      </c>
      <c r="U80" s="76" t="n">
        <v>0</v>
      </c>
      <c r="V80" s="76" t="n">
        <v>0</v>
      </c>
      <c r="W80" s="76" t="n">
        <v>0</v>
      </c>
      <c r="X80" s="115" t="n">
        <v>0</v>
      </c>
    </row>
    <row r="81" ht="12.75" customHeight="1">
      <c r="C81" s="48" t="n"/>
      <c r="D81" s="48">
        <f>$D$13</f>
        <v/>
      </c>
      <c r="E81" s="274">
        <f>SUM(G81:N81)</f>
        <v/>
      </c>
      <c r="F81" s="50" t="n">
        <v>0</v>
      </c>
      <c r="G81" s="117" t="n">
        <v>0</v>
      </c>
      <c r="H81" s="118" t="n">
        <v>0</v>
      </c>
      <c r="I81" s="118" t="n">
        <v>0</v>
      </c>
      <c r="J81" s="119" t="n">
        <v>0</v>
      </c>
      <c r="K81" s="117" t="n">
        <v>0</v>
      </c>
      <c r="L81" s="118" t="n">
        <v>0</v>
      </c>
      <c r="M81" s="118" t="n">
        <v>0</v>
      </c>
      <c r="N81" s="275" t="n">
        <v>0</v>
      </c>
      <c r="O81" s="265">
        <f>SUM(P81:S81)</f>
        <v/>
      </c>
      <c r="P81" s="118" t="n">
        <v>0</v>
      </c>
      <c r="Q81" s="118" t="n">
        <v>0</v>
      </c>
      <c r="R81" s="118" t="n">
        <v>0</v>
      </c>
      <c r="S81" s="121" t="n">
        <v>0</v>
      </c>
      <c r="T81" s="120">
        <f>SUM(U81:X81)</f>
        <v/>
      </c>
      <c r="U81" s="118" t="n">
        <v>0</v>
      </c>
      <c r="V81" s="118" t="n">
        <v>0</v>
      </c>
      <c r="W81" s="118" t="n">
        <v>0</v>
      </c>
      <c r="X81" s="121" t="n">
        <v>0</v>
      </c>
    </row>
    <row r="82" ht="12.75" customHeight="1">
      <c r="B82" t="inlineStr">
        <is>
          <t>US</t>
        </is>
      </c>
      <c r="C82" s="74" t="inlineStr">
        <is>
          <t>USA</t>
        </is>
      </c>
      <c r="D82" s="75">
        <f>$D$12</f>
        <v/>
      </c>
      <c r="E82" s="273">
        <f>SUM(G82:N82)</f>
        <v/>
      </c>
      <c r="F82" s="50" t="n">
        <v>0</v>
      </c>
      <c r="G82" s="113" t="n">
        <v>0</v>
      </c>
      <c r="H82" s="76" t="n">
        <v>0</v>
      </c>
      <c r="I82" s="76" t="n">
        <v>0</v>
      </c>
      <c r="J82" s="77" t="n">
        <v>0</v>
      </c>
      <c r="K82" s="113" t="n">
        <v>0</v>
      </c>
      <c r="L82" s="76" t="n">
        <v>0</v>
      </c>
      <c r="M82" s="76" t="n">
        <v>0</v>
      </c>
      <c r="N82" s="255" t="n">
        <v>0</v>
      </c>
      <c r="O82" s="240">
        <f>SUM(P82:S82)</f>
        <v/>
      </c>
      <c r="P82" s="76" t="n">
        <v>0</v>
      </c>
      <c r="Q82" s="76" t="n">
        <v>0</v>
      </c>
      <c r="R82" s="76" t="n">
        <v>0</v>
      </c>
      <c r="S82" s="115" t="n">
        <v>0</v>
      </c>
      <c r="T82" s="114">
        <f>SUM(U82:X82)</f>
        <v/>
      </c>
      <c r="U82" s="76" t="n">
        <v>0</v>
      </c>
      <c r="V82" s="76" t="n">
        <v>0</v>
      </c>
      <c r="W82" s="76" t="n">
        <v>0</v>
      </c>
      <c r="X82" s="115" t="n">
        <v>0</v>
      </c>
    </row>
    <row r="83" ht="12.75" customHeight="1">
      <c r="C83" s="48" t="n"/>
      <c r="D83" s="48">
        <f>$D$13</f>
        <v/>
      </c>
      <c r="E83" s="274">
        <f>SUM(G83:N83)</f>
        <v/>
      </c>
      <c r="F83" s="50" t="n">
        <v>0</v>
      </c>
      <c r="G83" s="117" t="n">
        <v>0</v>
      </c>
      <c r="H83" s="118" t="n">
        <v>0</v>
      </c>
      <c r="I83" s="118" t="n">
        <v>0</v>
      </c>
      <c r="J83" s="119" t="n">
        <v>0</v>
      </c>
      <c r="K83" s="117" t="n">
        <v>0</v>
      </c>
      <c r="L83" s="118" t="n">
        <v>0</v>
      </c>
      <c r="M83" s="118" t="n">
        <v>0</v>
      </c>
      <c r="N83" s="275" t="n">
        <v>0</v>
      </c>
      <c r="O83" s="265">
        <f>SUM(P83:S83)</f>
        <v/>
      </c>
      <c r="P83" s="118" t="n">
        <v>0</v>
      </c>
      <c r="Q83" s="118" t="n">
        <v>0</v>
      </c>
      <c r="R83" s="118" t="n">
        <v>0</v>
      </c>
      <c r="S83" s="121" t="n">
        <v>0</v>
      </c>
      <c r="T83" s="120">
        <f>SUM(U83:X83)</f>
        <v/>
      </c>
      <c r="U83" s="118" t="n">
        <v>0</v>
      </c>
      <c r="V83" s="118" t="n">
        <v>0</v>
      </c>
      <c r="W83" s="118" t="n">
        <v>0</v>
      </c>
      <c r="X83" s="121" t="n">
        <v>0</v>
      </c>
    </row>
    <row r="84" ht="12.75" customHeight="1">
      <c r="B84" t="inlineStr">
        <is>
          <t>$c</t>
        </is>
      </c>
      <c r="C84" s="74" t="inlineStr">
        <is>
          <t>sonstige OECD-Staaten</t>
        </is>
      </c>
      <c r="D84" s="75">
        <f>$D$12</f>
        <v/>
      </c>
      <c r="E84" s="273">
        <f>SUM(G84:N84)</f>
        <v/>
      </c>
      <c r="F84" s="50" t="n">
        <v>0</v>
      </c>
      <c r="G84" s="113" t="n">
        <v>0</v>
      </c>
      <c r="H84" s="76" t="n">
        <v>0</v>
      </c>
      <c r="I84" s="76" t="n">
        <v>0</v>
      </c>
      <c r="J84" s="77" t="n">
        <v>0</v>
      </c>
      <c r="K84" s="113" t="n">
        <v>0</v>
      </c>
      <c r="L84" s="76" t="n">
        <v>0</v>
      </c>
      <c r="M84" s="76" t="n">
        <v>0</v>
      </c>
      <c r="N84" s="255" t="n">
        <v>0</v>
      </c>
      <c r="O84" s="240">
        <f>SUM(P84:S84)</f>
        <v/>
      </c>
      <c r="P84" s="76" t="n">
        <v>0</v>
      </c>
      <c r="Q84" s="76" t="n">
        <v>0</v>
      </c>
      <c r="R84" s="76" t="n">
        <v>0</v>
      </c>
      <c r="S84" s="115" t="n">
        <v>0</v>
      </c>
      <c r="T84" s="114">
        <f>SUM(U84:X84)</f>
        <v/>
      </c>
      <c r="U84" s="76" t="n">
        <v>0</v>
      </c>
      <c r="V84" s="76" t="n">
        <v>0</v>
      </c>
      <c r="W84" s="76" t="n">
        <v>0</v>
      </c>
      <c r="X84" s="115" t="n">
        <v>0</v>
      </c>
    </row>
    <row r="85" ht="12.75" customHeight="1">
      <c r="C85" s="48" t="n"/>
      <c r="D85" s="48">
        <f>$D$13</f>
        <v/>
      </c>
      <c r="E85" s="274">
        <f>SUM(G85:N85)</f>
        <v/>
      </c>
      <c r="F85" s="50" t="n">
        <v>0</v>
      </c>
      <c r="G85" s="117" t="n">
        <v>0</v>
      </c>
      <c r="H85" s="118" t="n">
        <v>0</v>
      </c>
      <c r="I85" s="118" t="n">
        <v>0</v>
      </c>
      <c r="J85" s="119" t="n">
        <v>0</v>
      </c>
      <c r="K85" s="117" t="n">
        <v>0</v>
      </c>
      <c r="L85" s="118" t="n">
        <v>0</v>
      </c>
      <c r="M85" s="118" t="n">
        <v>0</v>
      </c>
      <c r="N85" s="275" t="n">
        <v>0</v>
      </c>
      <c r="O85" s="265">
        <f>SUM(P85:S85)</f>
        <v/>
      </c>
      <c r="P85" s="118" t="n">
        <v>0</v>
      </c>
      <c r="Q85" s="118" t="n">
        <v>0</v>
      </c>
      <c r="R85" s="118" t="n">
        <v>0</v>
      </c>
      <c r="S85" s="121" t="n">
        <v>0</v>
      </c>
      <c r="T85" s="120">
        <f>SUM(U85:X85)</f>
        <v/>
      </c>
      <c r="U85" s="118" t="n">
        <v>0</v>
      </c>
      <c r="V85" s="118" t="n">
        <v>0</v>
      </c>
      <c r="W85" s="118" t="n">
        <v>0</v>
      </c>
      <c r="X85" s="121" t="n">
        <v>0</v>
      </c>
    </row>
    <row r="86" ht="12.75" customHeight="1">
      <c r="B86" t="inlineStr">
        <is>
          <t>$i</t>
        </is>
      </c>
      <c r="C86" s="74" t="inlineStr">
        <is>
          <t>EU-Institutionen</t>
        </is>
      </c>
      <c r="D86" s="75">
        <f>$D$12</f>
        <v/>
      </c>
      <c r="E86" s="273">
        <f>SUM(G86:N86)</f>
        <v/>
      </c>
      <c r="F86" s="50" t="n">
        <v>0</v>
      </c>
      <c r="G86" s="113" t="n">
        <v>0</v>
      </c>
      <c r="H86" s="76" t="n">
        <v>0</v>
      </c>
      <c r="I86" s="76" t="n">
        <v>0</v>
      </c>
      <c r="J86" s="77" t="n">
        <v>0</v>
      </c>
      <c r="K86" s="113" t="n">
        <v>0</v>
      </c>
      <c r="L86" s="76" t="n">
        <v>0</v>
      </c>
      <c r="M86" s="76" t="n">
        <v>0</v>
      </c>
      <c r="N86" s="255" t="n">
        <v>0</v>
      </c>
      <c r="O86" s="240">
        <f>SUM(P86:S86)</f>
        <v/>
      </c>
      <c r="P86" s="76" t="n">
        <v>0</v>
      </c>
      <c r="Q86" s="76" t="n">
        <v>0</v>
      </c>
      <c r="R86" s="76" t="n">
        <v>0</v>
      </c>
      <c r="S86" s="115" t="n">
        <v>0</v>
      </c>
      <c r="T86" s="114">
        <f>SUM(U86:X86)</f>
        <v/>
      </c>
      <c r="U86" s="76" t="n">
        <v>0</v>
      </c>
      <c r="V86" s="76" t="n">
        <v>0</v>
      </c>
      <c r="W86" s="76" t="n">
        <v>0</v>
      </c>
      <c r="X86" s="115" t="n">
        <v>0</v>
      </c>
    </row>
    <row r="87" ht="12.75" customHeight="1">
      <c r="C87" s="48" t="n"/>
      <c r="D87" s="48">
        <f>$D$13</f>
        <v/>
      </c>
      <c r="E87" s="274">
        <f>SUM(G87:N87)</f>
        <v/>
      </c>
      <c r="F87" s="50" t="n">
        <v>0</v>
      </c>
      <c r="G87" s="117" t="n">
        <v>0</v>
      </c>
      <c r="H87" s="118" t="n">
        <v>0</v>
      </c>
      <c r="I87" s="118" t="n">
        <v>0</v>
      </c>
      <c r="J87" s="119" t="n">
        <v>0</v>
      </c>
      <c r="K87" s="117" t="n">
        <v>0</v>
      </c>
      <c r="L87" s="118" t="n">
        <v>0</v>
      </c>
      <c r="M87" s="118" t="n">
        <v>0</v>
      </c>
      <c r="N87" s="275" t="n">
        <v>0</v>
      </c>
      <c r="O87" s="265">
        <f>SUM(P87:S87)</f>
        <v/>
      </c>
      <c r="P87" s="118" t="n">
        <v>0</v>
      </c>
      <c r="Q87" s="118" t="n">
        <v>0</v>
      </c>
      <c r="R87" s="118" t="n">
        <v>0</v>
      </c>
      <c r="S87" s="121" t="n">
        <v>0</v>
      </c>
      <c r="T87" s="120">
        <f>SUM(U87:X87)</f>
        <v/>
      </c>
      <c r="U87" s="118" t="n">
        <v>0</v>
      </c>
      <c r="V87" s="118" t="n">
        <v>0</v>
      </c>
      <c r="W87" s="118" t="n">
        <v>0</v>
      </c>
      <c r="X87" s="121" t="n">
        <v>0</v>
      </c>
    </row>
    <row r="88" ht="12.75" customHeight="1">
      <c r="B88" t="inlineStr">
        <is>
          <t>$u</t>
        </is>
      </c>
      <c r="C88" s="74" t="inlineStr">
        <is>
          <t>übrige Staaten/Institutionen</t>
        </is>
      </c>
      <c r="D88" s="75">
        <f>$D$12</f>
        <v/>
      </c>
      <c r="E88" s="273">
        <f>SUM(G88:N88)</f>
        <v/>
      </c>
      <c r="F88" s="50" t="n">
        <v>0</v>
      </c>
      <c r="G88" s="113" t="n">
        <v>0</v>
      </c>
      <c r="H88" s="76" t="n">
        <v>0</v>
      </c>
      <c r="I88" s="76" t="n">
        <v>0</v>
      </c>
      <c r="J88" s="77" t="n">
        <v>0</v>
      </c>
      <c r="K88" s="113" t="n">
        <v>0</v>
      </c>
      <c r="L88" s="76" t="n">
        <v>0</v>
      </c>
      <c r="M88" s="76" t="n">
        <v>0</v>
      </c>
      <c r="N88" s="255" t="n">
        <v>0</v>
      </c>
      <c r="O88" s="240">
        <f>SUM(P88:S88)</f>
        <v/>
      </c>
      <c r="P88" s="76" t="n">
        <v>0</v>
      </c>
      <c r="Q88" s="76" t="n">
        <v>0</v>
      </c>
      <c r="R88" s="76" t="n">
        <v>0</v>
      </c>
      <c r="S88" s="115" t="n">
        <v>0</v>
      </c>
      <c r="T88" s="114">
        <f>SUM(U88:X88)</f>
        <v/>
      </c>
      <c r="U88" s="76" t="n">
        <v>0</v>
      </c>
      <c r="V88" s="76" t="n">
        <v>0</v>
      </c>
      <c r="W88" s="76" t="n">
        <v>0</v>
      </c>
      <c r="X88" s="115" t="n">
        <v>0</v>
      </c>
    </row>
    <row r="89" ht="12.75" customHeight="1">
      <c r="C89" s="262" t="n"/>
      <c r="D89" s="262">
        <f>$D$13</f>
        <v/>
      </c>
      <c r="E89" s="276">
        <f>SUM(G89:N89)</f>
        <v/>
      </c>
      <c r="F89" s="277" t="n">
        <v>0</v>
      </c>
      <c r="G89" s="278" t="n">
        <v>0</v>
      </c>
      <c r="H89" s="279" t="n">
        <v>0</v>
      </c>
      <c r="I89" s="279" t="n">
        <v>0</v>
      </c>
      <c r="J89" s="280" t="n">
        <v>0</v>
      </c>
      <c r="K89" s="278" t="n">
        <v>0</v>
      </c>
      <c r="L89" s="279" t="n">
        <v>0</v>
      </c>
      <c r="M89" s="279" t="n">
        <v>0</v>
      </c>
      <c r="N89" s="281" t="n">
        <v>0</v>
      </c>
      <c r="O89" s="266">
        <f>SUM(P89:S89)</f>
        <v/>
      </c>
      <c r="P89" s="125" t="n">
        <v>0</v>
      </c>
      <c r="Q89" s="125" t="n">
        <v>0</v>
      </c>
      <c r="R89" s="125" t="n">
        <v>0</v>
      </c>
      <c r="S89" s="128" t="n">
        <v>0</v>
      </c>
      <c r="T89" s="127">
        <f>SUM(U89:X89)</f>
        <v/>
      </c>
      <c r="U89" s="125" t="n">
        <v>0</v>
      </c>
      <c r="V89" s="125" t="n">
        <v>0</v>
      </c>
      <c r="W89" s="125" t="n">
        <v>0</v>
      </c>
      <c r="X89" s="128" t="n">
        <v>0</v>
      </c>
    </row>
    <row r="90" ht="20.1" customHeight="1">
      <c r="C90" s="29">
        <f>IF(INT(AktJahrMonat)&gt;201503,"","Hinweis: Der Gesamtbetrag der Forderungen, sofern der rückständige Betrag &gt;= 5 % der Forderung beträgt, wird erst ab Q2 2014 erfasst; für die vorausgehenden Quartale liegen bislang keine geeigneten Daten vor.")</f>
        <v/>
      </c>
    </row>
    <row r="91" ht="12.75" customHeight="1">
      <c r="C91" s="29">
        <f>IF(INT(AktJahrMonat)&gt;=201606,"","Hinweis: Die Gewährleistungen aus Gründen der Exportförderung werden erst ab Q2 2015 erfasst.")</f>
        <v/>
      </c>
    </row>
    <row r="92" ht="12.75" customHeight="1">
      <c r="C92" s="29">
        <f>IF(INT(AktJahrMonat)&gt;=201703,"","Hinweis: Die Deckungswerte werden erst ab Q1 2016 in 'geschuldete' und 'gewährleistete' Werte aufgeteilt.")</f>
        <v/>
      </c>
    </row>
  </sheetData>
  <mergeCells count="1">
    <mergeCell ref="T8:X8"/>
  </mergeCells>
  <printOptions horizontalCentered="1"/>
  <pageMargins left="0.39375" right="0.315277777777778" top="0.7875" bottom="0.590277777777778" header="0.511805555555555" footer="0.39375"/>
  <pageSetup orientation="landscape" paperSize="9" scale="72" fitToHeight="2"/>
  <headerFooter>
    <oddHeader/>
    <oddFooter>&amp;L&amp;8 &amp;C&amp;8 &amp;R&amp;8 Seite &amp;P</oddFooter>
    <evenHeader/>
    <evenFooter/>
    <firstHeader/>
    <firstFooter/>
  </headerFooter>
</worksheet>
</file>

<file path=xl/worksheets/sheet6.xml><?xml version="1.0" encoding="utf-8"?>
<worksheet xmlns="http://schemas.openxmlformats.org/spreadsheetml/2006/main">
  <sheetPr codeName="Tabelle6">
    <outlinePr summaryBelow="1" summaryRight="1"/>
    <pageSetUpPr fitToPage="1"/>
  </sheetPr>
  <dimension ref="A1:IW92"/>
  <sheetViews>
    <sheetView showGridLines="0" showRowColHeaders="0" zoomScaleNormal="100" workbookViewId="0">
      <selection activeCell="O12" sqref="O12"/>
    </sheetView>
  </sheetViews>
  <sheetFormatPr baseColWidth="8" defaultColWidth="9.140625" defaultRowHeight="12.75"/>
  <cols>
    <col width="0.85546875" customWidth="1" style="430" min="1" max="1"/>
    <col hidden="1" width="11.5703125" customWidth="1" style="13" min="2" max="2"/>
    <col width="26.7109375" customWidth="1" style="430" min="3" max="3"/>
    <col width="11.42578125" customWidth="1" style="430" min="4" max="4"/>
    <col hidden="1" width="11.5703125" customWidth="1" style="430" min="5" max="14"/>
    <col width="11.42578125" customWidth="1" style="430" min="15" max="16"/>
    <col width="12.28515625" customWidth="1" style="430" min="17" max="17"/>
    <col width="12.140625" customWidth="1" style="430" min="18" max="18"/>
    <col width="11.42578125" customWidth="1" style="430" min="19" max="24"/>
    <col width="0.85546875" customWidth="1" style="430" min="25" max="25"/>
    <col width="11.42578125" customWidth="1" style="430" min="26" max="257"/>
    <col width="11.42578125" customWidth="1" min="258" max="1025"/>
  </cols>
  <sheetData>
    <row r="1" ht="3" customHeight="1"/>
    <row r="2" ht="12.75" customHeight="1">
      <c r="C2" s="13" t="inlineStr">
        <is>
          <t>Veröffentlichung gemäß § 28 Abs. 3 Nr. 3 PfandBG</t>
        </is>
      </c>
    </row>
    <row r="3" ht="12.75" customHeight="1">
      <c r="C3" s="56" t="n"/>
    </row>
    <row r="4" ht="12.75" customHeight="1">
      <c r="C4" s="377" t="inlineStr">
        <is>
          <t>Gesamtbetrag der mindestens 90 Tage rückständigen Leistungen bei Öffentlichen Pfandbriefen</t>
        </is>
      </c>
      <c r="D4" s="57" t="n"/>
      <c r="E4" s="57" t="n"/>
      <c r="F4" s="57" t="n"/>
      <c r="G4" s="57" t="n"/>
      <c r="H4" s="57" t="n"/>
      <c r="I4" s="57" t="n"/>
      <c r="J4" s="57" t="n"/>
      <c r="K4" s="57" t="n"/>
      <c r="L4" s="57" t="n"/>
      <c r="M4" s="57" t="n"/>
      <c r="N4" s="57" t="n"/>
      <c r="O4" s="57" t="n"/>
      <c r="R4" s="57" t="n"/>
    </row>
    <row r="5" ht="12.75" customHeight="1">
      <c r="C5" s="377" t="inlineStr">
        <is>
          <t>als auch Gesamtbetrag dieser Forderungen, soweit der jeweilige Rückstand mindestens 5 % der Forderung beträgt</t>
        </is>
      </c>
      <c r="D5" s="81" t="n"/>
      <c r="E5" s="81" t="n"/>
      <c r="F5" s="81" t="n"/>
      <c r="G5" s="82" t="n"/>
      <c r="H5" s="83" t="n"/>
      <c r="I5" s="83" t="n"/>
      <c r="J5" s="83" t="n"/>
      <c r="K5" s="82" t="n"/>
      <c r="L5" s="83" t="n"/>
      <c r="M5" s="83" t="n"/>
      <c r="N5" s="83" t="n"/>
      <c r="O5" s="83" t="n"/>
      <c r="P5" s="23" t="n"/>
      <c r="Q5" s="23" t="n"/>
      <c r="R5" s="83" t="n"/>
      <c r="S5" s="23" t="n"/>
    </row>
    <row r="6" ht="15" customHeight="1">
      <c r="C6" s="377">
        <f>UebInstitutQuartal</f>
        <v/>
      </c>
      <c r="D6" s="23" t="n"/>
      <c r="E6" s="23" t="n"/>
      <c r="F6" s="23" t="n"/>
      <c r="G6" s="23" t="n"/>
      <c r="H6" s="23" t="n"/>
      <c r="I6" s="23" t="n"/>
      <c r="J6" s="23" t="n"/>
      <c r="K6" s="23" t="n"/>
      <c r="L6" s="23" t="n"/>
      <c r="M6" s="23" t="n"/>
      <c r="N6" s="23" t="n"/>
      <c r="O6" s="23" t="n"/>
      <c r="P6" s="23" t="n"/>
      <c r="Q6" s="23" t="n"/>
      <c r="R6" s="23" t="n"/>
      <c r="S6" s="23" t="n"/>
    </row>
    <row r="7" ht="24.95" customHeight="1">
      <c r="C7" s="23" t="n"/>
      <c r="D7" s="23" t="n"/>
      <c r="E7" s="23" t="n"/>
      <c r="F7" s="23" t="n"/>
      <c r="G7" s="23" t="n"/>
      <c r="H7" s="23" t="n"/>
      <c r="I7" s="23" t="n"/>
      <c r="J7" s="23" t="n"/>
      <c r="K7" s="23" t="n"/>
      <c r="L7" s="23" t="n"/>
      <c r="M7" s="23" t="n"/>
      <c r="N7" s="23" t="n"/>
      <c r="O7" s="23" t="n"/>
      <c r="P7" s="23" t="n"/>
      <c r="Q7" s="23" t="n"/>
      <c r="R7" s="23" t="n"/>
      <c r="S7" s="23" t="n"/>
    </row>
    <row r="8" ht="22.5" customHeight="1">
      <c r="C8" s="23" t="n"/>
      <c r="D8" s="23" t="n"/>
      <c r="E8" s="84" t="inlineStr">
        <is>
          <t>Deckungswerte</t>
        </is>
      </c>
      <c r="F8" s="85" t="n"/>
      <c r="G8" s="86" t="n"/>
      <c r="H8" s="86" t="n"/>
      <c r="I8" s="86" t="n"/>
      <c r="J8" s="86" t="n"/>
      <c r="K8" s="86" t="n"/>
      <c r="L8" s="86" t="n"/>
      <c r="M8" s="86" t="n"/>
      <c r="N8" s="86" t="n"/>
      <c r="O8" s="387" t="inlineStr">
        <is>
          <t>Gesamtbetrag der mindestens 90 Tage rückständigen Leistungen</t>
        </is>
      </c>
      <c r="P8" s="388" t="n"/>
      <c r="Q8" s="388" t="n"/>
      <c r="R8" s="388" t="n"/>
      <c r="S8" s="389" t="n"/>
      <c r="T8" s="446" t="inlineStr">
        <is>
          <t>Gesamtbetrag dieser Forderungen, soweit der jeweilige Rückstand
mindestens 5 % der Forderung beträgt</t>
        </is>
      </c>
      <c r="U8" s="444" t="n"/>
      <c r="V8" s="444" t="n"/>
      <c r="W8" s="444" t="n"/>
      <c r="X8" s="445" t="n"/>
    </row>
    <row r="9" ht="12.75" customHeight="1">
      <c r="C9" s="23" t="n"/>
      <c r="D9" s="23" t="n"/>
      <c r="E9" s="88" t="inlineStr">
        <is>
          <t>Summe</t>
        </is>
      </c>
      <c r="F9" s="89" t="n"/>
      <c r="G9" s="90" t="inlineStr">
        <is>
          <t>davon geschuldet von</t>
        </is>
      </c>
      <c r="H9" s="71" t="n"/>
      <c r="I9" s="71" t="n"/>
      <c r="J9" s="71" t="n"/>
      <c r="K9" s="90" t="inlineStr">
        <is>
          <t>davon gewährleistet von</t>
        </is>
      </c>
      <c r="L9" s="71" t="n"/>
      <c r="M9" s="71" t="n"/>
      <c r="N9" s="71" t="n"/>
      <c r="O9" s="91">
        <f>E9</f>
        <v/>
      </c>
      <c r="P9" s="92" t="inlineStr">
        <is>
          <t>davon</t>
        </is>
      </c>
      <c r="Q9" s="71" t="n"/>
      <c r="R9" s="71" t="n"/>
      <c r="S9" s="93" t="n"/>
      <c r="T9" s="91">
        <f>O9</f>
        <v/>
      </c>
      <c r="U9" s="92">
        <f>P9</f>
        <v/>
      </c>
      <c r="V9" s="71" t="n"/>
      <c r="W9" s="71" t="n"/>
      <c r="X9" s="93" t="n"/>
    </row>
    <row r="10" ht="33.6" customFormat="1" customHeight="1" s="94">
      <c r="B10" s="95" t="n"/>
      <c r="C10" s="96" t="n"/>
      <c r="D10" s="96" t="n"/>
      <c r="E10" s="97" t="n"/>
      <c r="F10" s="98" t="inlineStr">
        <is>
          <t>in der Summe enthaltene
Gewährleistungen aus
Gründen der Exportförderung</t>
        </is>
      </c>
      <c r="G10" s="99" t="inlineStr">
        <is>
          <t>Zentralstaat</t>
        </is>
      </c>
      <c r="H10" s="100" t="inlineStr">
        <is>
          <t>Regionale Gebietskörper-schaften</t>
        </is>
      </c>
      <c r="I10" s="100" t="inlineStr">
        <is>
          <t>Örtliche Gebietskörper-schaften</t>
        </is>
      </c>
      <c r="J10" s="101" t="inlineStr">
        <is>
          <t>Sonstige</t>
        </is>
      </c>
      <c r="K10" s="99" t="inlineStr">
        <is>
          <t>Zentralstaat</t>
        </is>
      </c>
      <c r="L10" s="100" t="inlineStr">
        <is>
          <t>Regionale Gebietskörper-schaften</t>
        </is>
      </c>
      <c r="M10" s="100" t="inlineStr">
        <is>
          <t>Örtliche Gebietskörper-schaften</t>
        </is>
      </c>
      <c r="N10" s="101" t="inlineStr">
        <is>
          <t>Sonstige</t>
        </is>
      </c>
      <c r="O10" s="102" t="n"/>
      <c r="P10" s="100">
        <f>G10</f>
        <v/>
      </c>
      <c r="Q10" s="100">
        <f>H10</f>
        <v/>
      </c>
      <c r="R10" s="100">
        <f>I10</f>
        <v/>
      </c>
      <c r="S10" s="103">
        <f>J10</f>
        <v/>
      </c>
      <c r="T10" s="102" t="n"/>
      <c r="U10" s="100">
        <f>P10</f>
        <v/>
      </c>
      <c r="V10" s="100">
        <f>Q10</f>
        <v/>
      </c>
      <c r="W10" s="100">
        <f>R10</f>
        <v/>
      </c>
      <c r="X10" s="103">
        <f>S10</f>
        <v/>
      </c>
    </row>
    <row r="11" ht="12.75" customHeight="1">
      <c r="C11" s="48" t="inlineStr">
        <is>
          <t>Staat</t>
        </is>
      </c>
      <c r="D11" s="49">
        <f>AktQuartal</f>
        <v/>
      </c>
      <c r="E11" s="104">
        <f>Einheit_Waehrung</f>
        <v/>
      </c>
      <c r="F11" s="105">
        <f>E11</f>
        <v/>
      </c>
      <c r="G11" s="106">
        <f>E11</f>
        <v/>
      </c>
      <c r="H11" s="107">
        <f>E11</f>
        <v/>
      </c>
      <c r="I11" s="107">
        <f>E11</f>
        <v/>
      </c>
      <c r="J11" s="108">
        <f>E11</f>
        <v/>
      </c>
      <c r="K11" s="106">
        <f>I11</f>
        <v/>
      </c>
      <c r="L11" s="107">
        <f>I11</f>
        <v/>
      </c>
      <c r="M11" s="107">
        <f>I11</f>
        <v/>
      </c>
      <c r="N11" s="108">
        <f>I11</f>
        <v/>
      </c>
      <c r="O11" s="109">
        <f>E11</f>
        <v/>
      </c>
      <c r="P11" s="110">
        <f>O11</f>
        <v/>
      </c>
      <c r="Q11" s="73">
        <f>O11</f>
        <v/>
      </c>
      <c r="R11" s="73">
        <f>O11</f>
        <v/>
      </c>
      <c r="S11" s="111">
        <f>O11</f>
        <v/>
      </c>
      <c r="T11" s="109">
        <f>O11</f>
        <v/>
      </c>
      <c r="U11" s="110">
        <f>T11</f>
        <v/>
      </c>
      <c r="V11" s="73">
        <f>T11</f>
        <v/>
      </c>
      <c r="W11" s="73">
        <f>T11</f>
        <v/>
      </c>
      <c r="X11" s="111">
        <f>T11</f>
        <v/>
      </c>
    </row>
    <row r="12" ht="12.75" customHeight="1">
      <c r="B12" s="13" t="inlineStr">
        <is>
          <t>$g</t>
        </is>
      </c>
      <c r="C12" s="74" t="inlineStr">
        <is>
          <t>Gesamtsumme - alle Staaten</t>
        </is>
      </c>
      <c r="D12" s="75">
        <f>"Jahr "&amp;AktJahr</f>
        <v/>
      </c>
      <c r="E12" s="112">
        <f>SUM(G12:N12)</f>
        <v/>
      </c>
      <c r="F12" s="41" t="n">
        <v>0</v>
      </c>
      <c r="G12" s="113" t="n">
        <v>0</v>
      </c>
      <c r="H12" s="76" t="n">
        <v>0</v>
      </c>
      <c r="I12" s="76" t="n">
        <v>0</v>
      </c>
      <c r="J12" s="77" t="n">
        <v>0</v>
      </c>
      <c r="K12" s="113" t="n">
        <v>0</v>
      </c>
      <c r="L12" s="76" t="n">
        <v>0</v>
      </c>
      <c r="M12" s="76" t="n">
        <v>0</v>
      </c>
      <c r="N12" s="77" t="n">
        <v>0</v>
      </c>
      <c r="O12" s="114">
        <f>SUM(P12:S12)</f>
        <v/>
      </c>
      <c r="P12" s="76" t="n">
        <v>0</v>
      </c>
      <c r="Q12" s="76" t="n">
        <v>0</v>
      </c>
      <c r="R12" s="76" t="n">
        <v>0</v>
      </c>
      <c r="S12" s="115" t="n">
        <v>0</v>
      </c>
      <c r="T12" s="114">
        <f>SUM(U12:X12)</f>
        <v/>
      </c>
      <c r="U12" s="76" t="n">
        <v>0</v>
      </c>
      <c r="V12" s="76" t="n">
        <v>0</v>
      </c>
      <c r="W12" s="76" t="n">
        <v>0</v>
      </c>
      <c r="X12" s="115" t="n">
        <v>0</v>
      </c>
    </row>
    <row r="13" ht="12.75" customHeight="1">
      <c r="C13" s="48" t="n"/>
      <c r="D13" s="48">
        <f>"Jahr "&amp;(AktJahr-1)</f>
        <v/>
      </c>
      <c r="E13" s="116">
        <f>SUM(G13:N13)</f>
        <v/>
      </c>
      <c r="F13" s="50" t="n">
        <v>0</v>
      </c>
      <c r="G13" s="117" t="n">
        <v>0</v>
      </c>
      <c r="H13" s="118" t="n">
        <v>0</v>
      </c>
      <c r="I13" s="118" t="n">
        <v>0</v>
      </c>
      <c r="J13" s="119" t="n">
        <v>0</v>
      </c>
      <c r="K13" s="117" t="n">
        <v>0</v>
      </c>
      <c r="L13" s="118" t="n">
        <v>0</v>
      </c>
      <c r="M13" s="118" t="n">
        <v>0</v>
      </c>
      <c r="N13" s="119" t="n">
        <v>0</v>
      </c>
      <c r="O13" s="120">
        <f>SUM(P13:S13)</f>
        <v/>
      </c>
      <c r="P13" s="118" t="n">
        <v>0</v>
      </c>
      <c r="Q13" s="118" t="n">
        <v>0</v>
      </c>
      <c r="R13" s="118" t="n">
        <v>0</v>
      </c>
      <c r="S13" s="121" t="n">
        <v>0</v>
      </c>
      <c r="T13" s="120">
        <f>SUM(U13:X13)</f>
        <v/>
      </c>
      <c r="U13" s="118" t="n">
        <v>0</v>
      </c>
      <c r="V13" s="118" t="n">
        <v>0</v>
      </c>
      <c r="W13" s="118" t="n">
        <v>0</v>
      </c>
      <c r="X13" s="121" t="n">
        <v>0</v>
      </c>
    </row>
    <row r="14" ht="12.75" customHeight="1">
      <c r="B14" s="13" t="inlineStr">
        <is>
          <t>DE</t>
        </is>
      </c>
      <c r="C14" s="74" t="inlineStr">
        <is>
          <t>Deutschland</t>
        </is>
      </c>
      <c r="D14" s="75">
        <f>$D$12</f>
        <v/>
      </c>
      <c r="E14" s="112">
        <f>SUM(G14:N14)</f>
        <v/>
      </c>
      <c r="F14" s="50" t="n">
        <v>0</v>
      </c>
      <c r="G14" s="113" t="n">
        <v>0</v>
      </c>
      <c r="H14" s="76" t="n">
        <v>0</v>
      </c>
      <c r="I14" s="76" t="n">
        <v>0</v>
      </c>
      <c r="J14" s="77" t="n">
        <v>0</v>
      </c>
      <c r="K14" s="113" t="n">
        <v>0</v>
      </c>
      <c r="L14" s="76" t="n">
        <v>0</v>
      </c>
      <c r="M14" s="76" t="n">
        <v>0</v>
      </c>
      <c r="N14" s="77" t="n">
        <v>0</v>
      </c>
      <c r="O14" s="114">
        <f>SUM(P14:S14)</f>
        <v/>
      </c>
      <c r="P14" s="76" t="n">
        <v>0</v>
      </c>
      <c r="Q14" s="76" t="n">
        <v>0</v>
      </c>
      <c r="R14" s="76" t="n">
        <v>0</v>
      </c>
      <c r="S14" s="115" t="n">
        <v>0</v>
      </c>
      <c r="T14" s="114">
        <f>SUM(U14:X14)</f>
        <v/>
      </c>
      <c r="U14" s="76" t="n">
        <v>0</v>
      </c>
      <c r="V14" s="76" t="n">
        <v>0</v>
      </c>
      <c r="W14" s="76" t="n">
        <v>0</v>
      </c>
      <c r="X14" s="115" t="n">
        <v>0</v>
      </c>
    </row>
    <row r="15" ht="12.75" customHeight="1">
      <c r="C15" s="48" t="n"/>
      <c r="D15" s="48">
        <f>$D$13</f>
        <v/>
      </c>
      <c r="E15" s="116">
        <f>SUM(G15:N15)</f>
        <v/>
      </c>
      <c r="F15" s="50" t="n">
        <v>0</v>
      </c>
      <c r="G15" s="117" t="n">
        <v>0</v>
      </c>
      <c r="H15" s="118" t="n">
        <v>0</v>
      </c>
      <c r="I15" s="118" t="n">
        <v>0</v>
      </c>
      <c r="J15" s="119" t="n">
        <v>0</v>
      </c>
      <c r="K15" s="117" t="n">
        <v>0</v>
      </c>
      <c r="L15" s="118" t="n">
        <v>0</v>
      </c>
      <c r="M15" s="118" t="n">
        <v>0</v>
      </c>
      <c r="N15" s="119" t="n">
        <v>0</v>
      </c>
      <c r="O15" s="120">
        <f>SUM(P15:S15)</f>
        <v/>
      </c>
      <c r="P15" s="118" t="n">
        <v>0</v>
      </c>
      <c r="Q15" s="118" t="n">
        <v>0</v>
      </c>
      <c r="R15" s="118" t="n">
        <v>0</v>
      </c>
      <c r="S15" s="121" t="n">
        <v>0</v>
      </c>
      <c r="T15" s="120">
        <f>SUM(U15:X15)</f>
        <v/>
      </c>
      <c r="U15" s="118" t="n">
        <v>0</v>
      </c>
      <c r="V15" s="118" t="n">
        <v>0</v>
      </c>
      <c r="W15" s="118" t="n">
        <v>0</v>
      </c>
      <c r="X15" s="121" t="n">
        <v>0</v>
      </c>
    </row>
    <row r="16" ht="12.75" customHeight="1">
      <c r="B16" s="80" t="inlineStr">
        <is>
          <t>BE</t>
        </is>
      </c>
      <c r="C16" s="74" t="inlineStr">
        <is>
          <t>Belgien</t>
        </is>
      </c>
      <c r="D16" s="75">
        <f>$D$12</f>
        <v/>
      </c>
      <c r="E16" s="112">
        <f>SUM(G16:N16)</f>
        <v/>
      </c>
      <c r="F16" s="50" t="n">
        <v>0</v>
      </c>
      <c r="G16" s="113" t="n">
        <v>0</v>
      </c>
      <c r="H16" s="76" t="n">
        <v>0</v>
      </c>
      <c r="I16" s="76" t="n">
        <v>0</v>
      </c>
      <c r="J16" s="77" t="n">
        <v>0</v>
      </c>
      <c r="K16" s="113" t="n">
        <v>0</v>
      </c>
      <c r="L16" s="76" t="n">
        <v>0</v>
      </c>
      <c r="M16" s="76" t="n">
        <v>0</v>
      </c>
      <c r="N16" s="77" t="n">
        <v>0</v>
      </c>
      <c r="O16" s="114">
        <f>SUM(P16:S16)</f>
        <v/>
      </c>
      <c r="P16" s="76" t="n">
        <v>0</v>
      </c>
      <c r="Q16" s="76" t="n">
        <v>0</v>
      </c>
      <c r="R16" s="76" t="n">
        <v>0</v>
      </c>
      <c r="S16" s="115" t="n">
        <v>0</v>
      </c>
      <c r="T16" s="114">
        <f>SUM(U16:X16)</f>
        <v/>
      </c>
      <c r="U16" s="76" t="n">
        <v>0</v>
      </c>
      <c r="V16" s="76" t="n">
        <v>0</v>
      </c>
      <c r="W16" s="76" t="n">
        <v>0</v>
      </c>
      <c r="X16" s="115" t="n">
        <v>0</v>
      </c>
    </row>
    <row r="17" ht="12.75" customHeight="1">
      <c r="C17" s="49" t="n"/>
      <c r="D17" s="48">
        <f>$D$13</f>
        <v/>
      </c>
      <c r="E17" s="116">
        <f>SUM(G17:N17)</f>
        <v/>
      </c>
      <c r="F17" s="50" t="n">
        <v>0</v>
      </c>
      <c r="G17" s="117" t="n">
        <v>0</v>
      </c>
      <c r="H17" s="118" t="n">
        <v>0</v>
      </c>
      <c r="I17" s="118" t="n">
        <v>0</v>
      </c>
      <c r="J17" s="119" t="n">
        <v>0</v>
      </c>
      <c r="K17" s="117" t="n">
        <v>0</v>
      </c>
      <c r="L17" s="118" t="n">
        <v>0</v>
      </c>
      <c r="M17" s="118" t="n">
        <v>0</v>
      </c>
      <c r="N17" s="119" t="n">
        <v>0</v>
      </c>
      <c r="O17" s="120">
        <f>SUM(P17:S17)</f>
        <v/>
      </c>
      <c r="P17" s="118" t="n">
        <v>0</v>
      </c>
      <c r="Q17" s="118" t="n">
        <v>0</v>
      </c>
      <c r="R17" s="118" t="n">
        <v>0</v>
      </c>
      <c r="S17" s="121" t="n">
        <v>0</v>
      </c>
      <c r="T17" s="120">
        <f>SUM(U17:X17)</f>
        <v/>
      </c>
      <c r="U17" s="118" t="n">
        <v>0</v>
      </c>
      <c r="V17" s="118" t="n">
        <v>0</v>
      </c>
      <c r="W17" s="118" t="n">
        <v>0</v>
      </c>
      <c r="X17" s="121" t="n">
        <v>0</v>
      </c>
    </row>
    <row r="18" ht="12.75" customHeight="1">
      <c r="B18" s="80" t="inlineStr">
        <is>
          <t>BG</t>
        </is>
      </c>
      <c r="C18" s="74" t="inlineStr">
        <is>
          <t>Bulgarien</t>
        </is>
      </c>
      <c r="D18" s="75">
        <f>$D$12</f>
        <v/>
      </c>
      <c r="E18" s="112">
        <f>SUM(G18:N18)</f>
        <v/>
      </c>
      <c r="F18" s="50" t="n">
        <v>0</v>
      </c>
      <c r="G18" s="113" t="n">
        <v>0</v>
      </c>
      <c r="H18" s="76" t="n">
        <v>0</v>
      </c>
      <c r="I18" s="76" t="n">
        <v>0</v>
      </c>
      <c r="J18" s="77" t="n">
        <v>0</v>
      </c>
      <c r="K18" s="113" t="n">
        <v>0</v>
      </c>
      <c r="L18" s="76" t="n">
        <v>0</v>
      </c>
      <c r="M18" s="76" t="n">
        <v>0</v>
      </c>
      <c r="N18" s="77" t="n">
        <v>0</v>
      </c>
      <c r="O18" s="114">
        <f>SUM(P18:S18)</f>
        <v/>
      </c>
      <c r="P18" s="76" t="n">
        <v>0</v>
      </c>
      <c r="Q18" s="76" t="n">
        <v>0</v>
      </c>
      <c r="R18" s="76" t="n">
        <v>0</v>
      </c>
      <c r="S18" s="115" t="n">
        <v>0</v>
      </c>
      <c r="T18" s="114">
        <f>SUM(U18:X18)</f>
        <v/>
      </c>
      <c r="U18" s="76" t="n">
        <v>0</v>
      </c>
      <c r="V18" s="76" t="n">
        <v>0</v>
      </c>
      <c r="W18" s="76" t="n">
        <v>0</v>
      </c>
      <c r="X18" s="115" t="n">
        <v>0</v>
      </c>
    </row>
    <row r="19" ht="12.75" customHeight="1">
      <c r="C19" s="48" t="n"/>
      <c r="D19" s="48">
        <f>$D$13</f>
        <v/>
      </c>
      <c r="E19" s="116">
        <f>SUM(G19:N19)</f>
        <v/>
      </c>
      <c r="F19" s="50" t="n">
        <v>0</v>
      </c>
      <c r="G19" s="117" t="n">
        <v>0</v>
      </c>
      <c r="H19" s="118" t="n">
        <v>0</v>
      </c>
      <c r="I19" s="118" t="n">
        <v>0</v>
      </c>
      <c r="J19" s="119" t="n">
        <v>0</v>
      </c>
      <c r="K19" s="117" t="n">
        <v>0</v>
      </c>
      <c r="L19" s="118" t="n">
        <v>0</v>
      </c>
      <c r="M19" s="118" t="n">
        <v>0</v>
      </c>
      <c r="N19" s="119" t="n">
        <v>0</v>
      </c>
      <c r="O19" s="120">
        <f>SUM(P19:S19)</f>
        <v/>
      </c>
      <c r="P19" s="118" t="n">
        <v>0</v>
      </c>
      <c r="Q19" s="118" t="n">
        <v>0</v>
      </c>
      <c r="R19" s="118" t="n">
        <v>0</v>
      </c>
      <c r="S19" s="121" t="n">
        <v>0</v>
      </c>
      <c r="T19" s="120">
        <f>SUM(U19:X19)</f>
        <v/>
      </c>
      <c r="U19" s="118" t="n">
        <v>0</v>
      </c>
      <c r="V19" s="118" t="n">
        <v>0</v>
      </c>
      <c r="W19" s="118" t="n">
        <v>0</v>
      </c>
      <c r="X19" s="121" t="n">
        <v>0</v>
      </c>
    </row>
    <row r="20" ht="12.75" customHeight="1">
      <c r="B20" s="80" t="inlineStr">
        <is>
          <t>DK</t>
        </is>
      </c>
      <c r="C20" s="74" t="inlineStr">
        <is>
          <t>Dänemark</t>
        </is>
      </c>
      <c r="D20" s="75">
        <f>$D$12</f>
        <v/>
      </c>
      <c r="E20" s="112">
        <f>SUM(G20:N20)</f>
        <v/>
      </c>
      <c r="F20" s="50" t="n">
        <v>0</v>
      </c>
      <c r="G20" s="113" t="n">
        <v>0</v>
      </c>
      <c r="H20" s="76" t="n">
        <v>0</v>
      </c>
      <c r="I20" s="76" t="n">
        <v>0</v>
      </c>
      <c r="J20" s="77" t="n">
        <v>0</v>
      </c>
      <c r="K20" s="113" t="n">
        <v>0</v>
      </c>
      <c r="L20" s="76" t="n">
        <v>0</v>
      </c>
      <c r="M20" s="76" t="n">
        <v>0</v>
      </c>
      <c r="N20" s="77" t="n">
        <v>0</v>
      </c>
      <c r="O20" s="114">
        <f>SUM(P20:S20)</f>
        <v/>
      </c>
      <c r="P20" s="76" t="n">
        <v>0</v>
      </c>
      <c r="Q20" s="76" t="n">
        <v>0</v>
      </c>
      <c r="R20" s="76" t="n">
        <v>0</v>
      </c>
      <c r="S20" s="115" t="n">
        <v>0</v>
      </c>
      <c r="T20" s="114">
        <f>SUM(U20:X20)</f>
        <v/>
      </c>
      <c r="U20" s="76" t="n">
        <v>0</v>
      </c>
      <c r="V20" s="76" t="n">
        <v>0</v>
      </c>
      <c r="W20" s="76" t="n">
        <v>0</v>
      </c>
      <c r="X20" s="115" t="n">
        <v>0</v>
      </c>
    </row>
    <row r="21" ht="12.75" customHeight="1">
      <c r="C21" s="49" t="n"/>
      <c r="D21" s="48">
        <f>$D$13</f>
        <v/>
      </c>
      <c r="E21" s="116">
        <f>SUM(G21:N21)</f>
        <v/>
      </c>
      <c r="F21" s="50" t="n">
        <v>0</v>
      </c>
      <c r="G21" s="117" t="n">
        <v>0</v>
      </c>
      <c r="H21" s="118" t="n">
        <v>0</v>
      </c>
      <c r="I21" s="118" t="n">
        <v>0</v>
      </c>
      <c r="J21" s="119" t="n">
        <v>0</v>
      </c>
      <c r="K21" s="117" t="n">
        <v>0</v>
      </c>
      <c r="L21" s="118" t="n">
        <v>0</v>
      </c>
      <c r="M21" s="118" t="n">
        <v>0</v>
      </c>
      <c r="N21" s="119" t="n">
        <v>0</v>
      </c>
      <c r="O21" s="120">
        <f>SUM(P21:S21)</f>
        <v/>
      </c>
      <c r="P21" s="118" t="n">
        <v>0</v>
      </c>
      <c r="Q21" s="118" t="n">
        <v>0</v>
      </c>
      <c r="R21" s="118" t="n">
        <v>0</v>
      </c>
      <c r="S21" s="121" t="n">
        <v>0</v>
      </c>
      <c r="T21" s="120">
        <f>SUM(U21:X21)</f>
        <v/>
      </c>
      <c r="U21" s="118" t="n">
        <v>0</v>
      </c>
      <c r="V21" s="118" t="n">
        <v>0</v>
      </c>
      <c r="W21" s="118" t="n">
        <v>0</v>
      </c>
      <c r="X21" s="121" t="n">
        <v>0</v>
      </c>
    </row>
    <row r="22" ht="12.75" customHeight="1">
      <c r="B22" s="80" t="inlineStr">
        <is>
          <t>EE</t>
        </is>
      </c>
      <c r="C22" s="74" t="inlineStr">
        <is>
          <t>Estland</t>
        </is>
      </c>
      <c r="D22" s="75">
        <f>$D$12</f>
        <v/>
      </c>
      <c r="E22" s="112">
        <f>SUM(G22:N22)</f>
        <v/>
      </c>
      <c r="F22" s="50" t="n">
        <v>0</v>
      </c>
      <c r="G22" s="113" t="n">
        <v>0</v>
      </c>
      <c r="H22" s="76" t="n">
        <v>0</v>
      </c>
      <c r="I22" s="76" t="n">
        <v>0</v>
      </c>
      <c r="J22" s="77" t="n">
        <v>0</v>
      </c>
      <c r="K22" s="113" t="n">
        <v>0</v>
      </c>
      <c r="L22" s="76" t="n">
        <v>0</v>
      </c>
      <c r="M22" s="76" t="n">
        <v>0</v>
      </c>
      <c r="N22" s="77" t="n">
        <v>0</v>
      </c>
      <c r="O22" s="114">
        <f>SUM(P22:S22)</f>
        <v/>
      </c>
      <c r="P22" s="76" t="n">
        <v>0</v>
      </c>
      <c r="Q22" s="76" t="n">
        <v>0</v>
      </c>
      <c r="R22" s="76" t="n">
        <v>0</v>
      </c>
      <c r="S22" s="115" t="n">
        <v>0</v>
      </c>
      <c r="T22" s="114">
        <f>SUM(U22:X22)</f>
        <v/>
      </c>
      <c r="U22" s="76" t="n">
        <v>0</v>
      </c>
      <c r="V22" s="76" t="n">
        <v>0</v>
      </c>
      <c r="W22" s="76" t="n">
        <v>0</v>
      </c>
      <c r="X22" s="115" t="n">
        <v>0</v>
      </c>
    </row>
    <row r="23" ht="12.75" customHeight="1">
      <c r="C23" s="48" t="n"/>
      <c r="D23" s="48">
        <f>$D$13</f>
        <v/>
      </c>
      <c r="E23" s="116">
        <f>SUM(G23:N23)</f>
        <v/>
      </c>
      <c r="F23" s="50" t="n">
        <v>0</v>
      </c>
      <c r="G23" s="117" t="n">
        <v>0</v>
      </c>
      <c r="H23" s="118" t="n">
        <v>0</v>
      </c>
      <c r="I23" s="118" t="n">
        <v>0</v>
      </c>
      <c r="J23" s="119" t="n">
        <v>0</v>
      </c>
      <c r="K23" s="117" t="n">
        <v>0</v>
      </c>
      <c r="L23" s="118" t="n">
        <v>0</v>
      </c>
      <c r="M23" s="118" t="n">
        <v>0</v>
      </c>
      <c r="N23" s="119" t="n">
        <v>0</v>
      </c>
      <c r="O23" s="120">
        <f>SUM(P23:S23)</f>
        <v/>
      </c>
      <c r="P23" s="118" t="n">
        <v>0</v>
      </c>
      <c r="Q23" s="118" t="n">
        <v>0</v>
      </c>
      <c r="R23" s="118" t="n">
        <v>0</v>
      </c>
      <c r="S23" s="121" t="n">
        <v>0</v>
      </c>
      <c r="T23" s="120">
        <f>SUM(U23:X23)</f>
        <v/>
      </c>
      <c r="U23" s="118" t="n">
        <v>0</v>
      </c>
      <c r="V23" s="118" t="n">
        <v>0</v>
      </c>
      <c r="W23" s="118" t="n">
        <v>0</v>
      </c>
      <c r="X23" s="121" t="n">
        <v>0</v>
      </c>
    </row>
    <row r="24" ht="12.75" customHeight="1">
      <c r="B24" s="80" t="inlineStr">
        <is>
          <t>FI</t>
        </is>
      </c>
      <c r="C24" s="74" t="inlineStr">
        <is>
          <t>Finnland</t>
        </is>
      </c>
      <c r="D24" s="75">
        <f>$D$12</f>
        <v/>
      </c>
      <c r="E24" s="112">
        <f>SUM(G24:N24)</f>
        <v/>
      </c>
      <c r="F24" s="50" t="n">
        <v>0</v>
      </c>
      <c r="G24" s="113" t="n">
        <v>0</v>
      </c>
      <c r="H24" s="76" t="n">
        <v>0</v>
      </c>
      <c r="I24" s="76" t="n">
        <v>0</v>
      </c>
      <c r="J24" s="77" t="n">
        <v>0</v>
      </c>
      <c r="K24" s="113" t="n">
        <v>0</v>
      </c>
      <c r="L24" s="76" t="n">
        <v>0</v>
      </c>
      <c r="M24" s="76" t="n">
        <v>0</v>
      </c>
      <c r="N24" s="77" t="n">
        <v>0</v>
      </c>
      <c r="O24" s="114">
        <f>SUM(P24:S24)</f>
        <v/>
      </c>
      <c r="P24" s="76" t="n">
        <v>0</v>
      </c>
      <c r="Q24" s="76" t="n">
        <v>0</v>
      </c>
      <c r="R24" s="76" t="n">
        <v>0</v>
      </c>
      <c r="S24" s="115" t="n">
        <v>0</v>
      </c>
      <c r="T24" s="114">
        <f>SUM(U24:X24)</f>
        <v/>
      </c>
      <c r="U24" s="76" t="n">
        <v>0</v>
      </c>
      <c r="V24" s="76" t="n">
        <v>0</v>
      </c>
      <c r="W24" s="76" t="n">
        <v>0</v>
      </c>
      <c r="X24" s="115" t="n">
        <v>0</v>
      </c>
    </row>
    <row r="25" ht="12.75" customHeight="1">
      <c r="C25" s="48" t="n"/>
      <c r="D25" s="48">
        <f>$D$13</f>
        <v/>
      </c>
      <c r="E25" s="116">
        <f>SUM(G25:N25)</f>
        <v/>
      </c>
      <c r="F25" s="50" t="n">
        <v>0</v>
      </c>
      <c r="G25" s="117" t="n">
        <v>0</v>
      </c>
      <c r="H25" s="118" t="n">
        <v>0</v>
      </c>
      <c r="I25" s="118" t="n">
        <v>0</v>
      </c>
      <c r="J25" s="119" t="n">
        <v>0</v>
      </c>
      <c r="K25" s="117" t="n">
        <v>0</v>
      </c>
      <c r="L25" s="118" t="n">
        <v>0</v>
      </c>
      <c r="M25" s="118" t="n">
        <v>0</v>
      </c>
      <c r="N25" s="119" t="n">
        <v>0</v>
      </c>
      <c r="O25" s="120">
        <f>SUM(P25:S25)</f>
        <v/>
      </c>
      <c r="P25" s="118" t="n">
        <v>0</v>
      </c>
      <c r="Q25" s="118" t="n">
        <v>0</v>
      </c>
      <c r="R25" s="118" t="n">
        <v>0</v>
      </c>
      <c r="S25" s="121" t="n">
        <v>0</v>
      </c>
      <c r="T25" s="120">
        <f>SUM(U25:X25)</f>
        <v/>
      </c>
      <c r="U25" s="118" t="n">
        <v>0</v>
      </c>
      <c r="V25" s="118" t="n">
        <v>0</v>
      </c>
      <c r="W25" s="118" t="n">
        <v>0</v>
      </c>
      <c r="X25" s="121" t="n">
        <v>0</v>
      </c>
    </row>
    <row r="26" ht="12.75" customHeight="1">
      <c r="B26" s="13" t="inlineStr">
        <is>
          <t>FR</t>
        </is>
      </c>
      <c r="C26" s="74" t="inlineStr">
        <is>
          <t>Frankreich</t>
        </is>
      </c>
      <c r="D26" s="75">
        <f>$D$12</f>
        <v/>
      </c>
      <c r="E26" s="112">
        <f>SUM(G26:N26)</f>
        <v/>
      </c>
      <c r="F26" s="50" t="n">
        <v>0</v>
      </c>
      <c r="G26" s="113" t="n">
        <v>0</v>
      </c>
      <c r="H26" s="76" t="n">
        <v>0</v>
      </c>
      <c r="I26" s="76" t="n">
        <v>0</v>
      </c>
      <c r="J26" s="77" t="n">
        <v>0</v>
      </c>
      <c r="K26" s="113" t="n">
        <v>0</v>
      </c>
      <c r="L26" s="76" t="n">
        <v>0</v>
      </c>
      <c r="M26" s="76" t="n">
        <v>0</v>
      </c>
      <c r="N26" s="77" t="n">
        <v>0</v>
      </c>
      <c r="O26" s="114">
        <f>SUM(P26:S26)</f>
        <v/>
      </c>
      <c r="P26" s="76" t="n">
        <v>0</v>
      </c>
      <c r="Q26" s="76" t="n">
        <v>0</v>
      </c>
      <c r="R26" s="76" t="n">
        <v>0</v>
      </c>
      <c r="S26" s="115" t="n">
        <v>0</v>
      </c>
      <c r="T26" s="114">
        <f>SUM(U26:X26)</f>
        <v/>
      </c>
      <c r="U26" s="76" t="n">
        <v>0</v>
      </c>
      <c r="V26" s="76" t="n">
        <v>0</v>
      </c>
      <c r="W26" s="76" t="n">
        <v>0</v>
      </c>
      <c r="X26" s="115" t="n">
        <v>0</v>
      </c>
    </row>
    <row r="27" ht="12.75" customHeight="1">
      <c r="C27" s="48" t="n"/>
      <c r="D27" s="48">
        <f>$D$13</f>
        <v/>
      </c>
      <c r="E27" s="116">
        <f>SUM(G27:N27)</f>
        <v/>
      </c>
      <c r="F27" s="50" t="n">
        <v>0</v>
      </c>
      <c r="G27" s="117" t="n">
        <v>0</v>
      </c>
      <c r="H27" s="118" t="n">
        <v>0</v>
      </c>
      <c r="I27" s="118" t="n">
        <v>0</v>
      </c>
      <c r="J27" s="119" t="n">
        <v>0</v>
      </c>
      <c r="K27" s="117" t="n">
        <v>0</v>
      </c>
      <c r="L27" s="118" t="n">
        <v>0</v>
      </c>
      <c r="M27" s="118" t="n">
        <v>0</v>
      </c>
      <c r="N27" s="119" t="n">
        <v>0</v>
      </c>
      <c r="O27" s="120">
        <f>SUM(P27:S27)</f>
        <v/>
      </c>
      <c r="P27" s="118" t="n">
        <v>0</v>
      </c>
      <c r="Q27" s="118" t="n">
        <v>0</v>
      </c>
      <c r="R27" s="118" t="n">
        <v>0</v>
      </c>
      <c r="S27" s="121" t="n">
        <v>0</v>
      </c>
      <c r="T27" s="120">
        <f>SUM(U27:X27)</f>
        <v/>
      </c>
      <c r="U27" s="118" t="n">
        <v>0</v>
      </c>
      <c r="V27" s="118" t="n">
        <v>0</v>
      </c>
      <c r="W27" s="118" t="n">
        <v>0</v>
      </c>
      <c r="X27" s="121" t="n">
        <v>0</v>
      </c>
    </row>
    <row r="28" ht="12.75" customHeight="1">
      <c r="B28" s="13" t="inlineStr">
        <is>
          <t>GR</t>
        </is>
      </c>
      <c r="C28" s="74" t="inlineStr">
        <is>
          <t>Griechenland</t>
        </is>
      </c>
      <c r="D28" s="75">
        <f>$D$12</f>
        <v/>
      </c>
      <c r="E28" s="112">
        <f>SUM(G28:N28)</f>
        <v/>
      </c>
      <c r="F28" s="50" t="n">
        <v>0</v>
      </c>
      <c r="G28" s="113" t="n">
        <v>0</v>
      </c>
      <c r="H28" s="76" t="n">
        <v>0</v>
      </c>
      <c r="I28" s="76" t="n">
        <v>0</v>
      </c>
      <c r="J28" s="77" t="n">
        <v>0</v>
      </c>
      <c r="K28" s="113" t="n">
        <v>0</v>
      </c>
      <c r="L28" s="76" t="n">
        <v>0</v>
      </c>
      <c r="M28" s="76" t="n">
        <v>0</v>
      </c>
      <c r="N28" s="77" t="n">
        <v>0</v>
      </c>
      <c r="O28" s="114">
        <f>SUM(P28:S28)</f>
        <v/>
      </c>
      <c r="P28" s="76" t="n">
        <v>0</v>
      </c>
      <c r="Q28" s="76" t="n">
        <v>0</v>
      </c>
      <c r="R28" s="76" t="n">
        <v>0</v>
      </c>
      <c r="S28" s="115" t="n">
        <v>0</v>
      </c>
      <c r="T28" s="114">
        <f>SUM(U28:X28)</f>
        <v/>
      </c>
      <c r="U28" s="76" t="n">
        <v>0</v>
      </c>
      <c r="V28" s="76" t="n">
        <v>0</v>
      </c>
      <c r="W28" s="76" t="n">
        <v>0</v>
      </c>
      <c r="X28" s="115" t="n">
        <v>0</v>
      </c>
    </row>
    <row r="29" ht="12.75" customHeight="1">
      <c r="C29" s="48" t="n"/>
      <c r="D29" s="48">
        <f>$D$13</f>
        <v/>
      </c>
      <c r="E29" s="116">
        <f>SUM(G29:N29)</f>
        <v/>
      </c>
      <c r="F29" s="50" t="n">
        <v>0</v>
      </c>
      <c r="G29" s="117" t="n">
        <v>0</v>
      </c>
      <c r="H29" s="118" t="n">
        <v>0</v>
      </c>
      <c r="I29" s="118" t="n">
        <v>0</v>
      </c>
      <c r="J29" s="119" t="n">
        <v>0</v>
      </c>
      <c r="K29" s="117" t="n">
        <v>0</v>
      </c>
      <c r="L29" s="118" t="n">
        <v>0</v>
      </c>
      <c r="M29" s="118" t="n">
        <v>0</v>
      </c>
      <c r="N29" s="119" t="n">
        <v>0</v>
      </c>
      <c r="O29" s="120">
        <f>SUM(P29:S29)</f>
        <v/>
      </c>
      <c r="P29" s="118" t="n">
        <v>0</v>
      </c>
      <c r="Q29" s="118" t="n">
        <v>0</v>
      </c>
      <c r="R29" s="118" t="n">
        <v>0</v>
      </c>
      <c r="S29" s="121" t="n">
        <v>0</v>
      </c>
      <c r="T29" s="120">
        <f>SUM(U29:X29)</f>
        <v/>
      </c>
      <c r="U29" s="118" t="n">
        <v>0</v>
      </c>
      <c r="V29" s="118" t="n">
        <v>0</v>
      </c>
      <c r="W29" s="118" t="n">
        <v>0</v>
      </c>
      <c r="X29" s="121" t="n">
        <v>0</v>
      </c>
    </row>
    <row r="30" ht="12.75" customHeight="1">
      <c r="B30" s="13" t="inlineStr">
        <is>
          <t>GB</t>
        </is>
      </c>
      <c r="C30" s="74" t="inlineStr">
        <is>
          <t>Großbritannien</t>
        </is>
      </c>
      <c r="D30" s="75">
        <f>$D$12</f>
        <v/>
      </c>
      <c r="E30" s="112">
        <f>SUM(G30:N30)</f>
        <v/>
      </c>
      <c r="F30" s="50" t="n">
        <v>0</v>
      </c>
      <c r="G30" s="113" t="n">
        <v>0</v>
      </c>
      <c r="H30" s="76" t="n">
        <v>0</v>
      </c>
      <c r="I30" s="76" t="n">
        <v>0</v>
      </c>
      <c r="J30" s="77" t="n">
        <v>0</v>
      </c>
      <c r="K30" s="113" t="n">
        <v>0</v>
      </c>
      <c r="L30" s="76" t="n">
        <v>0</v>
      </c>
      <c r="M30" s="76" t="n">
        <v>0</v>
      </c>
      <c r="N30" s="77" t="n">
        <v>0</v>
      </c>
      <c r="O30" s="114">
        <f>SUM(P30:S30)</f>
        <v/>
      </c>
      <c r="P30" s="76" t="n">
        <v>0</v>
      </c>
      <c r="Q30" s="76" t="n">
        <v>0</v>
      </c>
      <c r="R30" s="76" t="n">
        <v>0</v>
      </c>
      <c r="S30" s="115" t="n">
        <v>0</v>
      </c>
      <c r="T30" s="114">
        <f>SUM(U30:X30)</f>
        <v/>
      </c>
      <c r="U30" s="76" t="n">
        <v>0</v>
      </c>
      <c r="V30" s="76" t="n">
        <v>0</v>
      </c>
      <c r="W30" s="76" t="n">
        <v>0</v>
      </c>
      <c r="X30" s="115" t="n">
        <v>0</v>
      </c>
    </row>
    <row r="31" ht="12.75" customHeight="1">
      <c r="C31" s="48" t="n"/>
      <c r="D31" s="48">
        <f>$D$13</f>
        <v/>
      </c>
      <c r="E31" s="116">
        <f>SUM(G31:N31)</f>
        <v/>
      </c>
      <c r="F31" s="50" t="n">
        <v>0</v>
      </c>
      <c r="G31" s="117" t="n">
        <v>0</v>
      </c>
      <c r="H31" s="118" t="n">
        <v>0</v>
      </c>
      <c r="I31" s="118" t="n">
        <v>0</v>
      </c>
      <c r="J31" s="119" t="n">
        <v>0</v>
      </c>
      <c r="K31" s="117" t="n">
        <v>0</v>
      </c>
      <c r="L31" s="118" t="n">
        <v>0</v>
      </c>
      <c r="M31" s="118" t="n">
        <v>0</v>
      </c>
      <c r="N31" s="119" t="n">
        <v>0</v>
      </c>
      <c r="O31" s="120">
        <f>SUM(P31:S31)</f>
        <v/>
      </c>
      <c r="P31" s="118" t="n">
        <v>0</v>
      </c>
      <c r="Q31" s="118" t="n">
        <v>0</v>
      </c>
      <c r="R31" s="118" t="n">
        <v>0</v>
      </c>
      <c r="S31" s="121" t="n">
        <v>0</v>
      </c>
      <c r="T31" s="120">
        <f>SUM(U31:X31)</f>
        <v/>
      </c>
      <c r="U31" s="118" t="n">
        <v>0</v>
      </c>
      <c r="V31" s="118" t="n">
        <v>0</v>
      </c>
      <c r="W31" s="118" t="n">
        <v>0</v>
      </c>
      <c r="X31" s="121" t="n">
        <v>0</v>
      </c>
    </row>
    <row r="32" ht="12.75" customHeight="1">
      <c r="B32" s="13" t="inlineStr">
        <is>
          <t>IE</t>
        </is>
      </c>
      <c r="C32" s="74" t="inlineStr">
        <is>
          <t>Irland</t>
        </is>
      </c>
      <c r="D32" s="75">
        <f>$D$12</f>
        <v/>
      </c>
      <c r="E32" s="112">
        <f>SUM(G32:N32)</f>
        <v/>
      </c>
      <c r="F32" s="50" t="n">
        <v>0</v>
      </c>
      <c r="G32" s="113" t="n">
        <v>0</v>
      </c>
      <c r="H32" s="76" t="n">
        <v>0</v>
      </c>
      <c r="I32" s="76" t="n">
        <v>0</v>
      </c>
      <c r="J32" s="77" t="n">
        <v>0</v>
      </c>
      <c r="K32" s="113" t="n">
        <v>0</v>
      </c>
      <c r="L32" s="76" t="n">
        <v>0</v>
      </c>
      <c r="M32" s="76" t="n">
        <v>0</v>
      </c>
      <c r="N32" s="77" t="n">
        <v>0</v>
      </c>
      <c r="O32" s="114">
        <f>SUM(P32:S32)</f>
        <v/>
      </c>
      <c r="P32" s="76" t="n">
        <v>0</v>
      </c>
      <c r="Q32" s="76" t="n">
        <v>0</v>
      </c>
      <c r="R32" s="76" t="n">
        <v>0</v>
      </c>
      <c r="S32" s="115" t="n">
        <v>0</v>
      </c>
      <c r="T32" s="114">
        <f>SUM(U32:X32)</f>
        <v/>
      </c>
      <c r="U32" s="76" t="n">
        <v>0</v>
      </c>
      <c r="V32" s="76" t="n">
        <v>0</v>
      </c>
      <c r="W32" s="76" t="n">
        <v>0</v>
      </c>
      <c r="X32" s="115" t="n">
        <v>0</v>
      </c>
    </row>
    <row r="33" ht="12.75" customHeight="1">
      <c r="C33" s="48" t="n"/>
      <c r="D33" s="48">
        <f>$D$13</f>
        <v/>
      </c>
      <c r="E33" s="116">
        <f>SUM(G33:N33)</f>
        <v/>
      </c>
      <c r="F33" s="50" t="n">
        <v>0</v>
      </c>
      <c r="G33" s="117" t="n">
        <v>0</v>
      </c>
      <c r="H33" s="118" t="n">
        <v>0</v>
      </c>
      <c r="I33" s="118" t="n">
        <v>0</v>
      </c>
      <c r="J33" s="119" t="n">
        <v>0</v>
      </c>
      <c r="K33" s="117" t="n">
        <v>0</v>
      </c>
      <c r="L33" s="118" t="n">
        <v>0</v>
      </c>
      <c r="M33" s="118" t="n">
        <v>0</v>
      </c>
      <c r="N33" s="119" t="n">
        <v>0</v>
      </c>
      <c r="O33" s="120">
        <f>SUM(P33:S33)</f>
        <v/>
      </c>
      <c r="P33" s="118" t="n">
        <v>0</v>
      </c>
      <c r="Q33" s="118" t="n">
        <v>0</v>
      </c>
      <c r="R33" s="118" t="n">
        <v>0</v>
      </c>
      <c r="S33" s="121" t="n">
        <v>0</v>
      </c>
      <c r="T33" s="120">
        <f>SUM(U33:X33)</f>
        <v/>
      </c>
      <c r="U33" s="118" t="n">
        <v>0</v>
      </c>
      <c r="V33" s="118" t="n">
        <v>0</v>
      </c>
      <c r="W33" s="118" t="n">
        <v>0</v>
      </c>
      <c r="X33" s="121" t="n">
        <v>0</v>
      </c>
    </row>
    <row r="34" ht="12.75" customHeight="1">
      <c r="B34" s="13" t="inlineStr">
        <is>
          <t>IT</t>
        </is>
      </c>
      <c r="C34" s="74" t="inlineStr">
        <is>
          <t>Italien</t>
        </is>
      </c>
      <c r="D34" s="75">
        <f>$D$12</f>
        <v/>
      </c>
      <c r="E34" s="112">
        <f>SUM(G34:N34)</f>
        <v/>
      </c>
      <c r="F34" s="50" t="n">
        <v>0</v>
      </c>
      <c r="G34" s="113" t="n">
        <v>0</v>
      </c>
      <c r="H34" s="76" t="n">
        <v>0</v>
      </c>
      <c r="I34" s="76" t="n">
        <v>0</v>
      </c>
      <c r="J34" s="77" t="n">
        <v>0</v>
      </c>
      <c r="K34" s="113" t="n">
        <v>0</v>
      </c>
      <c r="L34" s="76" t="n">
        <v>0</v>
      </c>
      <c r="M34" s="76" t="n">
        <v>0</v>
      </c>
      <c r="N34" s="77" t="n">
        <v>0</v>
      </c>
      <c r="O34" s="114">
        <f>SUM(P34:S34)</f>
        <v/>
      </c>
      <c r="P34" s="76" t="n">
        <v>0</v>
      </c>
      <c r="Q34" s="76" t="n">
        <v>0</v>
      </c>
      <c r="R34" s="76" t="n">
        <v>0</v>
      </c>
      <c r="S34" s="115" t="n">
        <v>0</v>
      </c>
      <c r="T34" s="114">
        <f>SUM(U34:X34)</f>
        <v/>
      </c>
      <c r="U34" s="76" t="n">
        <v>0</v>
      </c>
      <c r="V34" s="76" t="n">
        <v>0</v>
      </c>
      <c r="W34" s="76" t="n">
        <v>0</v>
      </c>
      <c r="X34" s="115" t="n">
        <v>0</v>
      </c>
    </row>
    <row r="35" ht="12.75" customHeight="1">
      <c r="C35" s="48" t="n"/>
      <c r="D35" s="48">
        <f>$D$13</f>
        <v/>
      </c>
      <c r="E35" s="116">
        <f>SUM(G35:N35)</f>
        <v/>
      </c>
      <c r="F35" s="50" t="n">
        <v>0</v>
      </c>
      <c r="G35" s="117" t="n">
        <v>0</v>
      </c>
      <c r="H35" s="118" t="n">
        <v>0</v>
      </c>
      <c r="I35" s="118" t="n">
        <v>0</v>
      </c>
      <c r="J35" s="119" t="n">
        <v>0</v>
      </c>
      <c r="K35" s="117" t="n">
        <v>0</v>
      </c>
      <c r="L35" s="118" t="n">
        <v>0</v>
      </c>
      <c r="M35" s="118" t="n">
        <v>0</v>
      </c>
      <c r="N35" s="119" t="n">
        <v>0</v>
      </c>
      <c r="O35" s="120">
        <f>SUM(P35:S35)</f>
        <v/>
      </c>
      <c r="P35" s="118" t="n">
        <v>0</v>
      </c>
      <c r="Q35" s="118" t="n">
        <v>0</v>
      </c>
      <c r="R35" s="118" t="n">
        <v>0</v>
      </c>
      <c r="S35" s="121" t="n">
        <v>0</v>
      </c>
      <c r="T35" s="120">
        <f>SUM(U35:X35)</f>
        <v/>
      </c>
      <c r="U35" s="118" t="n">
        <v>0</v>
      </c>
      <c r="V35" s="118" t="n">
        <v>0</v>
      </c>
      <c r="W35" s="118" t="n">
        <v>0</v>
      </c>
      <c r="X35" s="121" t="n">
        <v>0</v>
      </c>
    </row>
    <row r="36" ht="12.75" customHeight="1">
      <c r="B36" s="13" t="inlineStr">
        <is>
          <t>HR</t>
        </is>
      </c>
      <c r="C36" s="74" t="inlineStr">
        <is>
          <t>Kroatien</t>
        </is>
      </c>
      <c r="D36" s="75">
        <f>$D$12</f>
        <v/>
      </c>
      <c r="E36" s="112">
        <f>SUM(G36:N36)</f>
        <v/>
      </c>
      <c r="F36" s="50" t="n">
        <v>0</v>
      </c>
      <c r="G36" s="113" t="n">
        <v>0</v>
      </c>
      <c r="H36" s="76" t="n">
        <v>0</v>
      </c>
      <c r="I36" s="76" t="n">
        <v>0</v>
      </c>
      <c r="J36" s="77" t="n">
        <v>0</v>
      </c>
      <c r="K36" s="113" t="n">
        <v>0</v>
      </c>
      <c r="L36" s="76" t="n">
        <v>0</v>
      </c>
      <c r="M36" s="76" t="n">
        <v>0</v>
      </c>
      <c r="N36" s="77" t="n">
        <v>0</v>
      </c>
      <c r="O36" s="114">
        <f>SUM(P36:S36)</f>
        <v/>
      </c>
      <c r="P36" s="76" t="n">
        <v>0</v>
      </c>
      <c r="Q36" s="76" t="n">
        <v>0</v>
      </c>
      <c r="R36" s="76" t="n">
        <v>0</v>
      </c>
      <c r="S36" s="115" t="n">
        <v>0</v>
      </c>
      <c r="T36" s="114">
        <f>SUM(U36:X36)</f>
        <v/>
      </c>
      <c r="U36" s="76" t="n">
        <v>0</v>
      </c>
      <c r="V36" s="76" t="n">
        <v>0</v>
      </c>
      <c r="W36" s="76" t="n">
        <v>0</v>
      </c>
      <c r="X36" s="115" t="n">
        <v>0</v>
      </c>
    </row>
    <row r="37" ht="12.75" customHeight="1">
      <c r="C37" s="48" t="n"/>
      <c r="D37" s="48">
        <f>$D$13</f>
        <v/>
      </c>
      <c r="E37" s="116">
        <f>SUM(G37:N37)</f>
        <v/>
      </c>
      <c r="F37" s="50" t="n">
        <v>0</v>
      </c>
      <c r="G37" s="117" t="n">
        <v>0</v>
      </c>
      <c r="H37" s="118" t="n">
        <v>0</v>
      </c>
      <c r="I37" s="118" t="n">
        <v>0</v>
      </c>
      <c r="J37" s="119" t="n">
        <v>0</v>
      </c>
      <c r="K37" s="117" t="n">
        <v>0</v>
      </c>
      <c r="L37" s="118" t="n">
        <v>0</v>
      </c>
      <c r="M37" s="118" t="n">
        <v>0</v>
      </c>
      <c r="N37" s="119" t="n">
        <v>0</v>
      </c>
      <c r="O37" s="120">
        <f>SUM(P37:S37)</f>
        <v/>
      </c>
      <c r="P37" s="118" t="n">
        <v>0</v>
      </c>
      <c r="Q37" s="118" t="n">
        <v>0</v>
      </c>
      <c r="R37" s="118" t="n">
        <v>0</v>
      </c>
      <c r="S37" s="121" t="n">
        <v>0</v>
      </c>
      <c r="T37" s="120">
        <f>SUM(U37:X37)</f>
        <v/>
      </c>
      <c r="U37" s="118" t="n">
        <v>0</v>
      </c>
      <c r="V37" s="118" t="n">
        <v>0</v>
      </c>
      <c r="W37" s="118" t="n">
        <v>0</v>
      </c>
      <c r="X37" s="121" t="n">
        <v>0</v>
      </c>
    </row>
    <row r="38" ht="12.75" customHeight="1">
      <c r="B38" s="13" t="inlineStr">
        <is>
          <t>LV</t>
        </is>
      </c>
      <c r="C38" s="74" t="inlineStr">
        <is>
          <t>Lettland</t>
        </is>
      </c>
      <c r="D38" s="75">
        <f>$D$12</f>
        <v/>
      </c>
      <c r="E38" s="112">
        <f>SUM(G38:N38)</f>
        <v/>
      </c>
      <c r="F38" s="50" t="n">
        <v>0</v>
      </c>
      <c r="G38" s="113" t="n">
        <v>0</v>
      </c>
      <c r="H38" s="76" t="n">
        <v>0</v>
      </c>
      <c r="I38" s="76" t="n">
        <v>0</v>
      </c>
      <c r="J38" s="77" t="n">
        <v>0</v>
      </c>
      <c r="K38" s="113" t="n">
        <v>0</v>
      </c>
      <c r="L38" s="76" t="n">
        <v>0</v>
      </c>
      <c r="M38" s="76" t="n">
        <v>0</v>
      </c>
      <c r="N38" s="77" t="n">
        <v>0</v>
      </c>
      <c r="O38" s="114">
        <f>SUM(P38:S38)</f>
        <v/>
      </c>
      <c r="P38" s="76" t="n">
        <v>0</v>
      </c>
      <c r="Q38" s="76" t="n">
        <v>0</v>
      </c>
      <c r="R38" s="76" t="n">
        <v>0</v>
      </c>
      <c r="S38" s="115" t="n">
        <v>0</v>
      </c>
      <c r="T38" s="114">
        <f>SUM(U38:X38)</f>
        <v/>
      </c>
      <c r="U38" s="76" t="n">
        <v>0</v>
      </c>
      <c r="V38" s="76" t="n">
        <v>0</v>
      </c>
      <c r="W38" s="76" t="n">
        <v>0</v>
      </c>
      <c r="X38" s="115" t="n">
        <v>0</v>
      </c>
    </row>
    <row r="39" ht="12.75" customHeight="1">
      <c r="C39" s="48" t="n"/>
      <c r="D39" s="48">
        <f>$D$13</f>
        <v/>
      </c>
      <c r="E39" s="116">
        <f>SUM(G39:N39)</f>
        <v/>
      </c>
      <c r="F39" s="50" t="n">
        <v>0</v>
      </c>
      <c r="G39" s="117" t="n">
        <v>0</v>
      </c>
      <c r="H39" s="118" t="n">
        <v>0</v>
      </c>
      <c r="I39" s="118" t="n">
        <v>0</v>
      </c>
      <c r="J39" s="119" t="n">
        <v>0</v>
      </c>
      <c r="K39" s="117" t="n">
        <v>0</v>
      </c>
      <c r="L39" s="118" t="n">
        <v>0</v>
      </c>
      <c r="M39" s="118" t="n">
        <v>0</v>
      </c>
      <c r="N39" s="119" t="n">
        <v>0</v>
      </c>
      <c r="O39" s="120">
        <f>SUM(P39:S39)</f>
        <v/>
      </c>
      <c r="P39" s="118" t="n">
        <v>0</v>
      </c>
      <c r="Q39" s="118" t="n">
        <v>0</v>
      </c>
      <c r="R39" s="118" t="n">
        <v>0</v>
      </c>
      <c r="S39" s="121" t="n">
        <v>0</v>
      </c>
      <c r="T39" s="120">
        <f>SUM(U39:X39)</f>
        <v/>
      </c>
      <c r="U39" s="118" t="n">
        <v>0</v>
      </c>
      <c r="V39" s="118" t="n">
        <v>0</v>
      </c>
      <c r="W39" s="118" t="n">
        <v>0</v>
      </c>
      <c r="X39" s="121" t="n">
        <v>0</v>
      </c>
    </row>
    <row r="40" ht="12.75" customHeight="1">
      <c r="B40" s="13" t="inlineStr">
        <is>
          <t>LT</t>
        </is>
      </c>
      <c r="C40" s="74" t="inlineStr">
        <is>
          <t>Litauen</t>
        </is>
      </c>
      <c r="D40" s="75">
        <f>$D$12</f>
        <v/>
      </c>
      <c r="E40" s="112">
        <f>SUM(G40:N40)</f>
        <v/>
      </c>
      <c r="F40" s="50" t="n">
        <v>0</v>
      </c>
      <c r="G40" s="113" t="n">
        <v>0</v>
      </c>
      <c r="H40" s="76" t="n">
        <v>0</v>
      </c>
      <c r="I40" s="76" t="n">
        <v>0</v>
      </c>
      <c r="J40" s="77" t="n">
        <v>0</v>
      </c>
      <c r="K40" s="113" t="n">
        <v>0</v>
      </c>
      <c r="L40" s="76" t="n">
        <v>0</v>
      </c>
      <c r="M40" s="76" t="n">
        <v>0</v>
      </c>
      <c r="N40" s="77" t="n">
        <v>0</v>
      </c>
      <c r="O40" s="114">
        <f>SUM(P40:S40)</f>
        <v/>
      </c>
      <c r="P40" s="76" t="n">
        <v>0</v>
      </c>
      <c r="Q40" s="76" t="n">
        <v>0</v>
      </c>
      <c r="R40" s="76" t="n">
        <v>0</v>
      </c>
      <c r="S40" s="115" t="n">
        <v>0</v>
      </c>
      <c r="T40" s="114">
        <f>SUM(U40:X40)</f>
        <v/>
      </c>
      <c r="U40" s="76" t="n">
        <v>0</v>
      </c>
      <c r="V40" s="76" t="n">
        <v>0</v>
      </c>
      <c r="W40" s="76" t="n">
        <v>0</v>
      </c>
      <c r="X40" s="115" t="n">
        <v>0</v>
      </c>
    </row>
    <row r="41" ht="12.75" customHeight="1">
      <c r="C41" s="48" t="n"/>
      <c r="D41" s="48">
        <f>$D$13</f>
        <v/>
      </c>
      <c r="E41" s="116">
        <f>SUM(G41:N41)</f>
        <v/>
      </c>
      <c r="F41" s="50" t="n">
        <v>0</v>
      </c>
      <c r="G41" s="117" t="n">
        <v>0</v>
      </c>
      <c r="H41" s="118" t="n">
        <v>0</v>
      </c>
      <c r="I41" s="118" t="n">
        <v>0</v>
      </c>
      <c r="J41" s="119" t="n">
        <v>0</v>
      </c>
      <c r="K41" s="117" t="n">
        <v>0</v>
      </c>
      <c r="L41" s="118" t="n">
        <v>0</v>
      </c>
      <c r="M41" s="118" t="n">
        <v>0</v>
      </c>
      <c r="N41" s="119" t="n">
        <v>0</v>
      </c>
      <c r="O41" s="120">
        <f>SUM(P41:S41)</f>
        <v/>
      </c>
      <c r="P41" s="118" t="n">
        <v>0</v>
      </c>
      <c r="Q41" s="118" t="n">
        <v>0</v>
      </c>
      <c r="R41" s="118" t="n">
        <v>0</v>
      </c>
      <c r="S41" s="121" t="n">
        <v>0</v>
      </c>
      <c r="T41" s="120">
        <f>SUM(U41:X41)</f>
        <v/>
      </c>
      <c r="U41" s="118" t="n">
        <v>0</v>
      </c>
      <c r="V41" s="118" t="n">
        <v>0</v>
      </c>
      <c r="W41" s="118" t="n">
        <v>0</v>
      </c>
      <c r="X41" s="121" t="n">
        <v>0</v>
      </c>
    </row>
    <row r="42" ht="12.75" customHeight="1">
      <c r="B42" s="13" t="inlineStr">
        <is>
          <t>LU</t>
        </is>
      </c>
      <c r="C42" s="74" t="inlineStr">
        <is>
          <t>Luxemburg</t>
        </is>
      </c>
      <c r="D42" s="75">
        <f>$D$12</f>
        <v/>
      </c>
      <c r="E42" s="112">
        <f>SUM(G42:N42)</f>
        <v/>
      </c>
      <c r="F42" s="50" t="n">
        <v>0</v>
      </c>
      <c r="G42" s="113" t="n">
        <v>0</v>
      </c>
      <c r="H42" s="76" t="n">
        <v>0</v>
      </c>
      <c r="I42" s="76" t="n">
        <v>0</v>
      </c>
      <c r="J42" s="77" t="n">
        <v>0</v>
      </c>
      <c r="K42" s="113" t="n">
        <v>0</v>
      </c>
      <c r="L42" s="76" t="n">
        <v>0</v>
      </c>
      <c r="M42" s="76" t="n">
        <v>0</v>
      </c>
      <c r="N42" s="77" t="n">
        <v>0</v>
      </c>
      <c r="O42" s="114">
        <f>SUM(P42:S42)</f>
        <v/>
      </c>
      <c r="P42" s="76" t="n">
        <v>0</v>
      </c>
      <c r="Q42" s="76" t="n">
        <v>0</v>
      </c>
      <c r="R42" s="76" t="n">
        <v>0</v>
      </c>
      <c r="S42" s="115" t="n">
        <v>0</v>
      </c>
      <c r="T42" s="114">
        <f>SUM(U42:X42)</f>
        <v/>
      </c>
      <c r="U42" s="76" t="n">
        <v>0</v>
      </c>
      <c r="V42" s="76" t="n">
        <v>0</v>
      </c>
      <c r="W42" s="76" t="n">
        <v>0</v>
      </c>
      <c r="X42" s="115" t="n">
        <v>0</v>
      </c>
    </row>
    <row r="43" ht="12.75" customHeight="1">
      <c r="C43" s="48" t="n"/>
      <c r="D43" s="48">
        <f>$D$13</f>
        <v/>
      </c>
      <c r="E43" s="116">
        <f>SUM(G43:N43)</f>
        <v/>
      </c>
      <c r="F43" s="50" t="n">
        <v>0</v>
      </c>
      <c r="G43" s="117" t="n">
        <v>0</v>
      </c>
      <c r="H43" s="118" t="n">
        <v>0</v>
      </c>
      <c r="I43" s="118" t="n">
        <v>0</v>
      </c>
      <c r="J43" s="119" t="n">
        <v>0</v>
      </c>
      <c r="K43" s="117" t="n">
        <v>0</v>
      </c>
      <c r="L43" s="118" t="n">
        <v>0</v>
      </c>
      <c r="M43" s="118" t="n">
        <v>0</v>
      </c>
      <c r="N43" s="119" t="n">
        <v>0</v>
      </c>
      <c r="O43" s="120">
        <f>SUM(P43:S43)</f>
        <v/>
      </c>
      <c r="P43" s="118" t="n">
        <v>0</v>
      </c>
      <c r="Q43" s="118" t="n">
        <v>0</v>
      </c>
      <c r="R43" s="118" t="n">
        <v>0</v>
      </c>
      <c r="S43" s="121" t="n">
        <v>0</v>
      </c>
      <c r="T43" s="120">
        <f>SUM(U43:X43)</f>
        <v/>
      </c>
      <c r="U43" s="118" t="n">
        <v>0</v>
      </c>
      <c r="V43" s="118" t="n">
        <v>0</v>
      </c>
      <c r="W43" s="118" t="n">
        <v>0</v>
      </c>
      <c r="X43" s="121" t="n">
        <v>0</v>
      </c>
    </row>
    <row r="44" ht="12.75" customHeight="1">
      <c r="B44" s="13" t="inlineStr">
        <is>
          <t>MT</t>
        </is>
      </c>
      <c r="C44" s="74" t="inlineStr">
        <is>
          <t>Malta</t>
        </is>
      </c>
      <c r="D44" s="75">
        <f>$D$12</f>
        <v/>
      </c>
      <c r="E44" s="112">
        <f>SUM(G44:N44)</f>
        <v/>
      </c>
      <c r="F44" s="50" t="n">
        <v>0</v>
      </c>
      <c r="G44" s="113" t="n">
        <v>0</v>
      </c>
      <c r="H44" s="76" t="n">
        <v>0</v>
      </c>
      <c r="I44" s="76" t="n">
        <v>0</v>
      </c>
      <c r="J44" s="77" t="n">
        <v>0</v>
      </c>
      <c r="K44" s="113" t="n">
        <v>0</v>
      </c>
      <c r="L44" s="76" t="n">
        <v>0</v>
      </c>
      <c r="M44" s="76" t="n">
        <v>0</v>
      </c>
      <c r="N44" s="77" t="n">
        <v>0</v>
      </c>
      <c r="O44" s="114">
        <f>SUM(P44:S44)</f>
        <v/>
      </c>
      <c r="P44" s="76" t="n">
        <v>0</v>
      </c>
      <c r="Q44" s="76" t="n">
        <v>0</v>
      </c>
      <c r="R44" s="76" t="n">
        <v>0</v>
      </c>
      <c r="S44" s="115" t="n">
        <v>0</v>
      </c>
      <c r="T44" s="114">
        <f>SUM(U44:X44)</f>
        <v/>
      </c>
      <c r="U44" s="76" t="n">
        <v>0</v>
      </c>
      <c r="V44" s="76" t="n">
        <v>0</v>
      </c>
      <c r="W44" s="76" t="n">
        <v>0</v>
      </c>
      <c r="X44" s="115" t="n">
        <v>0</v>
      </c>
    </row>
    <row r="45" ht="12.75" customHeight="1">
      <c r="C45" s="48" t="n"/>
      <c r="D45" s="48">
        <f>$D$13</f>
        <v/>
      </c>
      <c r="E45" s="116">
        <f>SUM(G45:N45)</f>
        <v/>
      </c>
      <c r="F45" s="50" t="n">
        <v>0</v>
      </c>
      <c r="G45" s="117" t="n">
        <v>0</v>
      </c>
      <c r="H45" s="118" t="n">
        <v>0</v>
      </c>
      <c r="I45" s="118" t="n">
        <v>0</v>
      </c>
      <c r="J45" s="119" t="n">
        <v>0</v>
      </c>
      <c r="K45" s="117" t="n">
        <v>0</v>
      </c>
      <c r="L45" s="118" t="n">
        <v>0</v>
      </c>
      <c r="M45" s="118" t="n">
        <v>0</v>
      </c>
      <c r="N45" s="119" t="n">
        <v>0</v>
      </c>
      <c r="O45" s="120">
        <f>SUM(P45:S45)</f>
        <v/>
      </c>
      <c r="P45" s="118" t="n">
        <v>0</v>
      </c>
      <c r="Q45" s="118" t="n">
        <v>0</v>
      </c>
      <c r="R45" s="118" t="n">
        <v>0</v>
      </c>
      <c r="S45" s="121" t="n">
        <v>0</v>
      </c>
      <c r="T45" s="120">
        <f>SUM(U45:X45)</f>
        <v/>
      </c>
      <c r="U45" s="118" t="n">
        <v>0</v>
      </c>
      <c r="V45" s="118" t="n">
        <v>0</v>
      </c>
      <c r="W45" s="118" t="n">
        <v>0</v>
      </c>
      <c r="X45" s="121" t="n">
        <v>0</v>
      </c>
    </row>
    <row r="46" ht="12.75" customHeight="1">
      <c r="B46" s="13" t="inlineStr">
        <is>
          <t>NL</t>
        </is>
      </c>
      <c r="C46" s="74" t="inlineStr">
        <is>
          <t>Niederlande</t>
        </is>
      </c>
      <c r="D46" s="75">
        <f>$D$12</f>
        <v/>
      </c>
      <c r="E46" s="112">
        <f>SUM(G46:N46)</f>
        <v/>
      </c>
      <c r="F46" s="50" t="n">
        <v>0</v>
      </c>
      <c r="G46" s="113" t="n">
        <v>0</v>
      </c>
      <c r="H46" s="76" t="n">
        <v>0</v>
      </c>
      <c r="I46" s="76" t="n">
        <v>0</v>
      </c>
      <c r="J46" s="77" t="n">
        <v>0</v>
      </c>
      <c r="K46" s="113" t="n">
        <v>0</v>
      </c>
      <c r="L46" s="76" t="n">
        <v>0</v>
      </c>
      <c r="M46" s="76" t="n">
        <v>0</v>
      </c>
      <c r="N46" s="77" t="n">
        <v>0</v>
      </c>
      <c r="O46" s="114">
        <f>SUM(P46:S46)</f>
        <v/>
      </c>
      <c r="P46" s="76" t="n">
        <v>0</v>
      </c>
      <c r="Q46" s="76" t="n">
        <v>0</v>
      </c>
      <c r="R46" s="76" t="n">
        <v>0</v>
      </c>
      <c r="S46" s="115" t="n">
        <v>0</v>
      </c>
      <c r="T46" s="114">
        <f>SUM(U46:X46)</f>
        <v/>
      </c>
      <c r="U46" s="76" t="n">
        <v>0</v>
      </c>
      <c r="V46" s="76" t="n">
        <v>0</v>
      </c>
      <c r="W46" s="76" t="n">
        <v>0</v>
      </c>
      <c r="X46" s="115" t="n">
        <v>0</v>
      </c>
    </row>
    <row r="47" ht="12.75" customHeight="1">
      <c r="C47" s="48" t="n"/>
      <c r="D47" s="48">
        <f>$D$13</f>
        <v/>
      </c>
      <c r="E47" s="116">
        <f>SUM(G47:N47)</f>
        <v/>
      </c>
      <c r="F47" s="50" t="n">
        <v>0</v>
      </c>
      <c r="G47" s="117" t="n">
        <v>0</v>
      </c>
      <c r="H47" s="118" t="n">
        <v>0</v>
      </c>
      <c r="I47" s="118" t="n">
        <v>0</v>
      </c>
      <c r="J47" s="119" t="n">
        <v>0</v>
      </c>
      <c r="K47" s="117" t="n">
        <v>0</v>
      </c>
      <c r="L47" s="118" t="n">
        <v>0</v>
      </c>
      <c r="M47" s="118" t="n">
        <v>0</v>
      </c>
      <c r="N47" s="119" t="n">
        <v>0</v>
      </c>
      <c r="O47" s="120">
        <f>SUM(P47:S47)</f>
        <v/>
      </c>
      <c r="P47" s="118" t="n">
        <v>0</v>
      </c>
      <c r="Q47" s="118" t="n">
        <v>0</v>
      </c>
      <c r="R47" s="118" t="n">
        <v>0</v>
      </c>
      <c r="S47" s="121" t="n">
        <v>0</v>
      </c>
      <c r="T47" s="120">
        <f>SUM(U47:X47)</f>
        <v/>
      </c>
      <c r="U47" s="118" t="n">
        <v>0</v>
      </c>
      <c r="V47" s="118" t="n">
        <v>0</v>
      </c>
      <c r="W47" s="118" t="n">
        <v>0</v>
      </c>
      <c r="X47" s="121" t="n">
        <v>0</v>
      </c>
    </row>
    <row r="48" ht="12.75" customHeight="1">
      <c r="B48" s="13" t="inlineStr">
        <is>
          <t>AT</t>
        </is>
      </c>
      <c r="C48" s="74" t="inlineStr">
        <is>
          <t>Österreich</t>
        </is>
      </c>
      <c r="D48" s="75">
        <f>$D$12</f>
        <v/>
      </c>
      <c r="E48" s="112">
        <f>SUM(G48:N48)</f>
        <v/>
      </c>
      <c r="F48" s="50" t="n">
        <v>0</v>
      </c>
      <c r="G48" s="113" t="n">
        <v>0</v>
      </c>
      <c r="H48" s="76" t="n">
        <v>0</v>
      </c>
      <c r="I48" s="76" t="n">
        <v>0</v>
      </c>
      <c r="J48" s="77" t="n">
        <v>0</v>
      </c>
      <c r="K48" s="113" t="n">
        <v>0</v>
      </c>
      <c r="L48" s="76" t="n">
        <v>0</v>
      </c>
      <c r="M48" s="76" t="n">
        <v>0</v>
      </c>
      <c r="N48" s="77" t="n">
        <v>0</v>
      </c>
      <c r="O48" s="114">
        <f>SUM(P48:S48)</f>
        <v/>
      </c>
      <c r="P48" s="76" t="n">
        <v>0</v>
      </c>
      <c r="Q48" s="76" t="n">
        <v>0</v>
      </c>
      <c r="R48" s="76" t="n">
        <v>0</v>
      </c>
      <c r="S48" s="115" t="n">
        <v>0</v>
      </c>
      <c r="T48" s="114">
        <f>SUM(U48:X48)</f>
        <v/>
      </c>
      <c r="U48" s="76" t="n">
        <v>0</v>
      </c>
      <c r="V48" s="76" t="n">
        <v>0</v>
      </c>
      <c r="W48" s="76" t="n">
        <v>0</v>
      </c>
      <c r="X48" s="115" t="n">
        <v>0</v>
      </c>
    </row>
    <row r="49" ht="12.75" customHeight="1">
      <c r="C49" s="48" t="n"/>
      <c r="D49" s="48">
        <f>$D$13</f>
        <v/>
      </c>
      <c r="E49" s="116">
        <f>SUM(G49:N49)</f>
        <v/>
      </c>
      <c r="F49" s="50" t="n">
        <v>0</v>
      </c>
      <c r="G49" s="117" t="n">
        <v>0</v>
      </c>
      <c r="H49" s="118" t="n">
        <v>0</v>
      </c>
      <c r="I49" s="118" t="n">
        <v>0</v>
      </c>
      <c r="J49" s="119" t="n">
        <v>0</v>
      </c>
      <c r="K49" s="117" t="n">
        <v>0</v>
      </c>
      <c r="L49" s="118" t="n">
        <v>0</v>
      </c>
      <c r="M49" s="118" t="n">
        <v>0</v>
      </c>
      <c r="N49" s="119" t="n">
        <v>0</v>
      </c>
      <c r="O49" s="120">
        <f>SUM(P49:S49)</f>
        <v/>
      </c>
      <c r="P49" s="118" t="n">
        <v>0</v>
      </c>
      <c r="Q49" s="118" t="n">
        <v>0</v>
      </c>
      <c r="R49" s="118" t="n">
        <v>0</v>
      </c>
      <c r="S49" s="121" t="n">
        <v>0</v>
      </c>
      <c r="T49" s="120">
        <f>SUM(U49:X49)</f>
        <v/>
      </c>
      <c r="U49" s="118" t="n">
        <v>0</v>
      </c>
      <c r="V49" s="118" t="n">
        <v>0</v>
      </c>
      <c r="W49" s="118" t="n">
        <v>0</v>
      </c>
      <c r="X49" s="121" t="n">
        <v>0</v>
      </c>
    </row>
    <row r="50" ht="12.75" customHeight="1">
      <c r="B50" s="13" t="inlineStr">
        <is>
          <t>PL</t>
        </is>
      </c>
      <c r="C50" s="74" t="inlineStr">
        <is>
          <t>Polen</t>
        </is>
      </c>
      <c r="D50" s="75">
        <f>$D$12</f>
        <v/>
      </c>
      <c r="E50" s="112">
        <f>SUM(G50:N50)</f>
        <v/>
      </c>
      <c r="F50" s="50" t="n">
        <v>0</v>
      </c>
      <c r="G50" s="113" t="n">
        <v>0</v>
      </c>
      <c r="H50" s="76" t="n">
        <v>0</v>
      </c>
      <c r="I50" s="76" t="n">
        <v>0</v>
      </c>
      <c r="J50" s="77" t="n">
        <v>0</v>
      </c>
      <c r="K50" s="113" t="n">
        <v>0</v>
      </c>
      <c r="L50" s="76" t="n">
        <v>0</v>
      </c>
      <c r="M50" s="76" t="n">
        <v>0</v>
      </c>
      <c r="N50" s="77" t="n">
        <v>0</v>
      </c>
      <c r="O50" s="114">
        <f>SUM(P50:S50)</f>
        <v/>
      </c>
      <c r="P50" s="76" t="n">
        <v>0</v>
      </c>
      <c r="Q50" s="76" t="n">
        <v>0</v>
      </c>
      <c r="R50" s="76" t="n">
        <v>0</v>
      </c>
      <c r="S50" s="115" t="n">
        <v>0</v>
      </c>
      <c r="T50" s="114">
        <f>SUM(U50:X50)</f>
        <v/>
      </c>
      <c r="U50" s="76" t="n">
        <v>0</v>
      </c>
      <c r="V50" s="76" t="n">
        <v>0</v>
      </c>
      <c r="W50" s="76" t="n">
        <v>0</v>
      </c>
      <c r="X50" s="115" t="n">
        <v>0</v>
      </c>
    </row>
    <row r="51" ht="12.75" customHeight="1">
      <c r="C51" s="48" t="n"/>
      <c r="D51" s="48">
        <f>$D$13</f>
        <v/>
      </c>
      <c r="E51" s="116">
        <f>SUM(G51:N51)</f>
        <v/>
      </c>
      <c r="F51" s="50" t="n">
        <v>0</v>
      </c>
      <c r="G51" s="117" t="n">
        <v>0</v>
      </c>
      <c r="H51" s="118" t="n">
        <v>0</v>
      </c>
      <c r="I51" s="118" t="n">
        <v>0</v>
      </c>
      <c r="J51" s="119" t="n">
        <v>0</v>
      </c>
      <c r="K51" s="117" t="n">
        <v>0</v>
      </c>
      <c r="L51" s="118" t="n">
        <v>0</v>
      </c>
      <c r="M51" s="118" t="n">
        <v>0</v>
      </c>
      <c r="N51" s="119" t="n">
        <v>0</v>
      </c>
      <c r="O51" s="120">
        <f>SUM(P51:S51)</f>
        <v/>
      </c>
      <c r="P51" s="118" t="n">
        <v>0</v>
      </c>
      <c r="Q51" s="118" t="n">
        <v>0</v>
      </c>
      <c r="R51" s="118" t="n">
        <v>0</v>
      </c>
      <c r="S51" s="121" t="n">
        <v>0</v>
      </c>
      <c r="T51" s="120">
        <f>SUM(U51:X51)</f>
        <v/>
      </c>
      <c r="U51" s="118" t="n">
        <v>0</v>
      </c>
      <c r="V51" s="118" t="n">
        <v>0</v>
      </c>
      <c r="W51" s="118" t="n">
        <v>0</v>
      </c>
      <c r="X51" s="121" t="n">
        <v>0</v>
      </c>
    </row>
    <row r="52" ht="12.75" customHeight="1">
      <c r="B52" s="13" t="inlineStr">
        <is>
          <t>PT</t>
        </is>
      </c>
      <c r="C52" s="74" t="inlineStr">
        <is>
          <t>Portugal</t>
        </is>
      </c>
      <c r="D52" s="75">
        <f>$D$12</f>
        <v/>
      </c>
      <c r="E52" s="112">
        <f>SUM(G52:N52)</f>
        <v/>
      </c>
      <c r="F52" s="50" t="n">
        <v>0</v>
      </c>
      <c r="G52" s="113" t="n">
        <v>0</v>
      </c>
      <c r="H52" s="76" t="n">
        <v>0</v>
      </c>
      <c r="I52" s="76" t="n">
        <v>0</v>
      </c>
      <c r="J52" s="77" t="n">
        <v>0</v>
      </c>
      <c r="K52" s="113" t="n">
        <v>0</v>
      </c>
      <c r="L52" s="76" t="n">
        <v>0</v>
      </c>
      <c r="M52" s="76" t="n">
        <v>0</v>
      </c>
      <c r="N52" s="77" t="n">
        <v>0</v>
      </c>
      <c r="O52" s="114">
        <f>SUM(P52:S52)</f>
        <v/>
      </c>
      <c r="P52" s="76" t="n">
        <v>0</v>
      </c>
      <c r="Q52" s="76" t="n">
        <v>0</v>
      </c>
      <c r="R52" s="76" t="n">
        <v>0</v>
      </c>
      <c r="S52" s="115" t="n">
        <v>0</v>
      </c>
      <c r="T52" s="114">
        <f>SUM(U52:X52)</f>
        <v/>
      </c>
      <c r="U52" s="76" t="n">
        <v>0</v>
      </c>
      <c r="V52" s="76" t="n">
        <v>0</v>
      </c>
      <c r="W52" s="76" t="n">
        <v>0</v>
      </c>
      <c r="X52" s="115" t="n">
        <v>0</v>
      </c>
    </row>
    <row r="53" ht="12.75" customHeight="1">
      <c r="C53" s="48" t="n"/>
      <c r="D53" s="48">
        <f>$D$13</f>
        <v/>
      </c>
      <c r="E53" s="116">
        <f>SUM(G53:N53)</f>
        <v/>
      </c>
      <c r="F53" s="50" t="n">
        <v>0</v>
      </c>
      <c r="G53" s="117" t="n">
        <v>0</v>
      </c>
      <c r="H53" s="118" t="n">
        <v>0</v>
      </c>
      <c r="I53" s="118" t="n">
        <v>0</v>
      </c>
      <c r="J53" s="119" t="n">
        <v>0</v>
      </c>
      <c r="K53" s="117" t="n">
        <v>0</v>
      </c>
      <c r="L53" s="118" t="n">
        <v>0</v>
      </c>
      <c r="M53" s="118" t="n">
        <v>0</v>
      </c>
      <c r="N53" s="119" t="n">
        <v>0</v>
      </c>
      <c r="O53" s="120">
        <f>SUM(P53:S53)</f>
        <v/>
      </c>
      <c r="P53" s="118" t="n">
        <v>0</v>
      </c>
      <c r="Q53" s="118" t="n">
        <v>0</v>
      </c>
      <c r="R53" s="118" t="n">
        <v>0</v>
      </c>
      <c r="S53" s="121" t="n">
        <v>0</v>
      </c>
      <c r="T53" s="120">
        <f>SUM(U53:X53)</f>
        <v/>
      </c>
      <c r="U53" s="118" t="n">
        <v>0</v>
      </c>
      <c r="V53" s="118" t="n">
        <v>0</v>
      </c>
      <c r="W53" s="118" t="n">
        <v>0</v>
      </c>
      <c r="X53" s="121" t="n">
        <v>0</v>
      </c>
    </row>
    <row r="54" ht="12.75" customHeight="1">
      <c r="B54" s="13" t="inlineStr">
        <is>
          <t>RO</t>
        </is>
      </c>
      <c r="C54" s="74" t="inlineStr">
        <is>
          <t>Rumänien</t>
        </is>
      </c>
      <c r="D54" s="75">
        <f>$D$12</f>
        <v/>
      </c>
      <c r="E54" s="112">
        <f>SUM(G54:N54)</f>
        <v/>
      </c>
      <c r="F54" s="50" t="n">
        <v>0</v>
      </c>
      <c r="G54" s="113" t="n">
        <v>0</v>
      </c>
      <c r="H54" s="76" t="n">
        <v>0</v>
      </c>
      <c r="I54" s="76" t="n">
        <v>0</v>
      </c>
      <c r="J54" s="77" t="n">
        <v>0</v>
      </c>
      <c r="K54" s="113" t="n">
        <v>0</v>
      </c>
      <c r="L54" s="76" t="n">
        <v>0</v>
      </c>
      <c r="M54" s="76" t="n">
        <v>0</v>
      </c>
      <c r="N54" s="77" t="n">
        <v>0</v>
      </c>
      <c r="O54" s="114">
        <f>SUM(P54:S54)</f>
        <v/>
      </c>
      <c r="P54" s="76" t="n">
        <v>0</v>
      </c>
      <c r="Q54" s="76" t="n">
        <v>0</v>
      </c>
      <c r="R54" s="76" t="n">
        <v>0</v>
      </c>
      <c r="S54" s="115" t="n">
        <v>0</v>
      </c>
      <c r="T54" s="114">
        <f>SUM(U54:X54)</f>
        <v/>
      </c>
      <c r="U54" s="76" t="n">
        <v>0</v>
      </c>
      <c r="V54" s="76" t="n">
        <v>0</v>
      </c>
      <c r="W54" s="76" t="n">
        <v>0</v>
      </c>
      <c r="X54" s="115" t="n">
        <v>0</v>
      </c>
    </row>
    <row r="55" ht="12.75" customHeight="1">
      <c r="C55" s="48" t="n"/>
      <c r="D55" s="48">
        <f>$D$13</f>
        <v/>
      </c>
      <c r="E55" s="116">
        <f>SUM(G55:N55)</f>
        <v/>
      </c>
      <c r="F55" s="50" t="n">
        <v>0</v>
      </c>
      <c r="G55" s="117" t="n">
        <v>0</v>
      </c>
      <c r="H55" s="118" t="n">
        <v>0</v>
      </c>
      <c r="I55" s="118" t="n">
        <v>0</v>
      </c>
      <c r="J55" s="119" t="n">
        <v>0</v>
      </c>
      <c r="K55" s="117" t="n">
        <v>0</v>
      </c>
      <c r="L55" s="118" t="n">
        <v>0</v>
      </c>
      <c r="M55" s="118" t="n">
        <v>0</v>
      </c>
      <c r="N55" s="119" t="n">
        <v>0</v>
      </c>
      <c r="O55" s="120">
        <f>SUM(P55:S55)</f>
        <v/>
      </c>
      <c r="P55" s="118" t="n">
        <v>0</v>
      </c>
      <c r="Q55" s="118" t="n">
        <v>0</v>
      </c>
      <c r="R55" s="118" t="n">
        <v>0</v>
      </c>
      <c r="S55" s="121" t="n">
        <v>0</v>
      </c>
      <c r="T55" s="120">
        <f>SUM(U55:X55)</f>
        <v/>
      </c>
      <c r="U55" s="118" t="n">
        <v>0</v>
      </c>
      <c r="V55" s="118" t="n">
        <v>0</v>
      </c>
      <c r="W55" s="118" t="n">
        <v>0</v>
      </c>
      <c r="X55" s="121" t="n">
        <v>0</v>
      </c>
    </row>
    <row r="56" ht="12.75" customHeight="1">
      <c r="B56" s="13" t="inlineStr">
        <is>
          <t>SE</t>
        </is>
      </c>
      <c r="C56" s="74" t="inlineStr">
        <is>
          <t>Schweden</t>
        </is>
      </c>
      <c r="D56" s="75">
        <f>$D$12</f>
        <v/>
      </c>
      <c r="E56" s="112">
        <f>SUM(G56:N56)</f>
        <v/>
      </c>
      <c r="F56" s="50" t="n">
        <v>0</v>
      </c>
      <c r="G56" s="113" t="n">
        <v>0</v>
      </c>
      <c r="H56" s="76" t="n">
        <v>0</v>
      </c>
      <c r="I56" s="76" t="n">
        <v>0</v>
      </c>
      <c r="J56" s="77" t="n">
        <v>0</v>
      </c>
      <c r="K56" s="113" t="n">
        <v>0</v>
      </c>
      <c r="L56" s="76" t="n">
        <v>0</v>
      </c>
      <c r="M56" s="76" t="n">
        <v>0</v>
      </c>
      <c r="N56" s="77" t="n">
        <v>0</v>
      </c>
      <c r="O56" s="114">
        <f>SUM(P56:S56)</f>
        <v/>
      </c>
      <c r="P56" s="76" t="n">
        <v>0</v>
      </c>
      <c r="Q56" s="76" t="n">
        <v>0</v>
      </c>
      <c r="R56" s="76" t="n">
        <v>0</v>
      </c>
      <c r="S56" s="115" t="n">
        <v>0</v>
      </c>
      <c r="T56" s="114">
        <f>SUM(U56:X56)</f>
        <v/>
      </c>
      <c r="U56" s="76" t="n">
        <v>0</v>
      </c>
      <c r="V56" s="76" t="n">
        <v>0</v>
      </c>
      <c r="W56" s="76" t="n">
        <v>0</v>
      </c>
      <c r="X56" s="115" t="n">
        <v>0</v>
      </c>
    </row>
    <row r="57" ht="12.75" customHeight="1">
      <c r="C57" s="48" t="n"/>
      <c r="D57" s="48">
        <f>$D$13</f>
        <v/>
      </c>
      <c r="E57" s="116">
        <f>SUM(G57:N57)</f>
        <v/>
      </c>
      <c r="F57" s="50" t="n">
        <v>0</v>
      </c>
      <c r="G57" s="117" t="n">
        <v>0</v>
      </c>
      <c r="H57" s="118" t="n">
        <v>0</v>
      </c>
      <c r="I57" s="118" t="n">
        <v>0</v>
      </c>
      <c r="J57" s="119" t="n">
        <v>0</v>
      </c>
      <c r="K57" s="117" t="n">
        <v>0</v>
      </c>
      <c r="L57" s="118" t="n">
        <v>0</v>
      </c>
      <c r="M57" s="118" t="n">
        <v>0</v>
      </c>
      <c r="N57" s="119" t="n">
        <v>0</v>
      </c>
      <c r="O57" s="120">
        <f>SUM(P57:S57)</f>
        <v/>
      </c>
      <c r="P57" s="118" t="n">
        <v>0</v>
      </c>
      <c r="Q57" s="118" t="n">
        <v>0</v>
      </c>
      <c r="R57" s="118" t="n">
        <v>0</v>
      </c>
      <c r="S57" s="121" t="n">
        <v>0</v>
      </c>
      <c r="T57" s="120">
        <f>SUM(U57:X57)</f>
        <v/>
      </c>
      <c r="U57" s="118" t="n">
        <v>0</v>
      </c>
      <c r="V57" s="118" t="n">
        <v>0</v>
      </c>
      <c r="W57" s="118" t="n">
        <v>0</v>
      </c>
      <c r="X57" s="121" t="n">
        <v>0</v>
      </c>
    </row>
    <row r="58" ht="12.75" customHeight="1">
      <c r="B58" s="13" t="inlineStr">
        <is>
          <t>SK</t>
        </is>
      </c>
      <c r="C58" s="74" t="inlineStr">
        <is>
          <t>Slowakei</t>
        </is>
      </c>
      <c r="D58" s="75">
        <f>$D$12</f>
        <v/>
      </c>
      <c r="E58" s="112">
        <f>SUM(G58:N58)</f>
        <v/>
      </c>
      <c r="F58" s="50" t="n">
        <v>0</v>
      </c>
      <c r="G58" s="113" t="n">
        <v>0</v>
      </c>
      <c r="H58" s="76" t="n">
        <v>0</v>
      </c>
      <c r="I58" s="76" t="n">
        <v>0</v>
      </c>
      <c r="J58" s="77" t="n">
        <v>0</v>
      </c>
      <c r="K58" s="113" t="n">
        <v>0</v>
      </c>
      <c r="L58" s="76" t="n">
        <v>0</v>
      </c>
      <c r="M58" s="76" t="n">
        <v>0</v>
      </c>
      <c r="N58" s="77" t="n">
        <v>0</v>
      </c>
      <c r="O58" s="114">
        <f>SUM(P58:S58)</f>
        <v/>
      </c>
      <c r="P58" s="76" t="n">
        <v>0</v>
      </c>
      <c r="Q58" s="76" t="n">
        <v>0</v>
      </c>
      <c r="R58" s="76" t="n">
        <v>0</v>
      </c>
      <c r="S58" s="115" t="n">
        <v>0</v>
      </c>
      <c r="T58" s="114">
        <f>SUM(U58:X58)</f>
        <v/>
      </c>
      <c r="U58" s="76" t="n">
        <v>0</v>
      </c>
      <c r="V58" s="76" t="n">
        <v>0</v>
      </c>
      <c r="W58" s="76" t="n">
        <v>0</v>
      </c>
      <c r="X58" s="115" t="n">
        <v>0</v>
      </c>
    </row>
    <row r="59" ht="12.75" customHeight="1">
      <c r="C59" s="48" t="n"/>
      <c r="D59" s="48">
        <f>$D$13</f>
        <v/>
      </c>
      <c r="E59" s="116">
        <f>SUM(G59:N59)</f>
        <v/>
      </c>
      <c r="F59" s="50" t="n">
        <v>0</v>
      </c>
      <c r="G59" s="117" t="n">
        <v>0</v>
      </c>
      <c r="H59" s="118" t="n">
        <v>0</v>
      </c>
      <c r="I59" s="118" t="n">
        <v>0</v>
      </c>
      <c r="J59" s="119" t="n">
        <v>0</v>
      </c>
      <c r="K59" s="117" t="n">
        <v>0</v>
      </c>
      <c r="L59" s="118" t="n">
        <v>0</v>
      </c>
      <c r="M59" s="118" t="n">
        <v>0</v>
      </c>
      <c r="N59" s="119" t="n">
        <v>0</v>
      </c>
      <c r="O59" s="120">
        <f>SUM(P59:S59)</f>
        <v/>
      </c>
      <c r="P59" s="118" t="n">
        <v>0</v>
      </c>
      <c r="Q59" s="118" t="n">
        <v>0</v>
      </c>
      <c r="R59" s="118" t="n">
        <v>0</v>
      </c>
      <c r="S59" s="121" t="n">
        <v>0</v>
      </c>
      <c r="T59" s="120">
        <f>SUM(U59:X59)</f>
        <v/>
      </c>
      <c r="U59" s="118" t="n">
        <v>0</v>
      </c>
      <c r="V59" s="118" t="n">
        <v>0</v>
      </c>
      <c r="W59" s="118" t="n">
        <v>0</v>
      </c>
      <c r="X59" s="121" t="n">
        <v>0</v>
      </c>
    </row>
    <row r="60" ht="12.75" customHeight="1">
      <c r="B60" s="13" t="inlineStr">
        <is>
          <t>SI</t>
        </is>
      </c>
      <c r="C60" s="74" t="inlineStr">
        <is>
          <t>Slowenien</t>
        </is>
      </c>
      <c r="D60" s="75">
        <f>$D$12</f>
        <v/>
      </c>
      <c r="E60" s="112">
        <f>SUM(G60:N60)</f>
        <v/>
      </c>
      <c r="F60" s="50" t="n">
        <v>0</v>
      </c>
      <c r="G60" s="113" t="n">
        <v>0</v>
      </c>
      <c r="H60" s="76" t="n">
        <v>0</v>
      </c>
      <c r="I60" s="76" t="n">
        <v>0</v>
      </c>
      <c r="J60" s="77" t="n">
        <v>0</v>
      </c>
      <c r="K60" s="113" t="n">
        <v>0</v>
      </c>
      <c r="L60" s="76" t="n">
        <v>0</v>
      </c>
      <c r="M60" s="76" t="n">
        <v>0</v>
      </c>
      <c r="N60" s="77" t="n">
        <v>0</v>
      </c>
      <c r="O60" s="114">
        <f>SUM(P60:S60)</f>
        <v/>
      </c>
      <c r="P60" s="76" t="n">
        <v>0</v>
      </c>
      <c r="Q60" s="76" t="n">
        <v>0</v>
      </c>
      <c r="R60" s="76" t="n">
        <v>0</v>
      </c>
      <c r="S60" s="115" t="n">
        <v>0</v>
      </c>
      <c r="T60" s="114">
        <f>SUM(U60:X60)</f>
        <v/>
      </c>
      <c r="U60" s="76" t="n">
        <v>0</v>
      </c>
      <c r="V60" s="76" t="n">
        <v>0</v>
      </c>
      <c r="W60" s="76" t="n">
        <v>0</v>
      </c>
      <c r="X60" s="115" t="n">
        <v>0</v>
      </c>
    </row>
    <row r="61" ht="12.75" customHeight="1">
      <c r="C61" s="48" t="n"/>
      <c r="D61" s="48">
        <f>$D$13</f>
        <v/>
      </c>
      <c r="E61" s="116">
        <f>SUM(G61:N61)</f>
        <v/>
      </c>
      <c r="F61" s="50" t="n">
        <v>0</v>
      </c>
      <c r="G61" s="117" t="n">
        <v>0</v>
      </c>
      <c r="H61" s="118" t="n">
        <v>0</v>
      </c>
      <c r="I61" s="118" t="n">
        <v>0</v>
      </c>
      <c r="J61" s="119" t="n">
        <v>0</v>
      </c>
      <c r="K61" s="117" t="n">
        <v>0</v>
      </c>
      <c r="L61" s="118" t="n">
        <v>0</v>
      </c>
      <c r="M61" s="118" t="n">
        <v>0</v>
      </c>
      <c r="N61" s="119" t="n">
        <v>0</v>
      </c>
      <c r="O61" s="120">
        <f>SUM(P61:S61)</f>
        <v/>
      </c>
      <c r="P61" s="118" t="n">
        <v>0</v>
      </c>
      <c r="Q61" s="118" t="n">
        <v>0</v>
      </c>
      <c r="R61" s="118" t="n">
        <v>0</v>
      </c>
      <c r="S61" s="121" t="n">
        <v>0</v>
      </c>
      <c r="T61" s="120">
        <f>SUM(U61:X61)</f>
        <v/>
      </c>
      <c r="U61" s="118" t="n">
        <v>0</v>
      </c>
      <c r="V61" s="118" t="n">
        <v>0</v>
      </c>
      <c r="W61" s="118" t="n">
        <v>0</v>
      </c>
      <c r="X61" s="121" t="n">
        <v>0</v>
      </c>
    </row>
    <row r="62" ht="12.75" customHeight="1">
      <c r="B62" s="13" t="inlineStr">
        <is>
          <t>ES</t>
        </is>
      </c>
      <c r="C62" s="74" t="inlineStr">
        <is>
          <t>Spanien</t>
        </is>
      </c>
      <c r="D62" s="75">
        <f>$D$12</f>
        <v/>
      </c>
      <c r="E62" s="112">
        <f>SUM(G62:N62)</f>
        <v/>
      </c>
      <c r="F62" s="50" t="n">
        <v>0</v>
      </c>
      <c r="G62" s="113" t="n">
        <v>0</v>
      </c>
      <c r="H62" s="76" t="n">
        <v>0</v>
      </c>
      <c r="I62" s="76" t="n">
        <v>0</v>
      </c>
      <c r="J62" s="77" t="n">
        <v>0</v>
      </c>
      <c r="K62" s="113" t="n">
        <v>0</v>
      </c>
      <c r="L62" s="76" t="n">
        <v>0</v>
      </c>
      <c r="M62" s="76" t="n">
        <v>0</v>
      </c>
      <c r="N62" s="77" t="n">
        <v>0</v>
      </c>
      <c r="O62" s="114">
        <f>SUM(P62:S62)</f>
        <v/>
      </c>
      <c r="P62" s="76" t="n">
        <v>0</v>
      </c>
      <c r="Q62" s="76" t="n">
        <v>0</v>
      </c>
      <c r="R62" s="76" t="n">
        <v>0</v>
      </c>
      <c r="S62" s="115" t="n">
        <v>0</v>
      </c>
      <c r="T62" s="114">
        <f>SUM(U62:X62)</f>
        <v/>
      </c>
      <c r="U62" s="76" t="n">
        <v>0</v>
      </c>
      <c r="V62" s="76" t="n">
        <v>0</v>
      </c>
      <c r="W62" s="76" t="n">
        <v>0</v>
      </c>
      <c r="X62" s="115" t="n">
        <v>0</v>
      </c>
    </row>
    <row r="63" ht="12.75" customHeight="1">
      <c r="C63" s="48" t="n"/>
      <c r="D63" s="48">
        <f>$D$13</f>
        <v/>
      </c>
      <c r="E63" s="116">
        <f>SUM(G63:N63)</f>
        <v/>
      </c>
      <c r="F63" s="50" t="n">
        <v>0</v>
      </c>
      <c r="G63" s="117" t="n">
        <v>0</v>
      </c>
      <c r="H63" s="118" t="n">
        <v>0</v>
      </c>
      <c r="I63" s="118" t="n">
        <v>0</v>
      </c>
      <c r="J63" s="119" t="n">
        <v>0</v>
      </c>
      <c r="K63" s="117" t="n">
        <v>0</v>
      </c>
      <c r="L63" s="118" t="n">
        <v>0</v>
      </c>
      <c r="M63" s="118" t="n">
        <v>0</v>
      </c>
      <c r="N63" s="119" t="n">
        <v>0</v>
      </c>
      <c r="O63" s="120">
        <f>SUM(P63:S63)</f>
        <v/>
      </c>
      <c r="P63" s="118" t="n">
        <v>0</v>
      </c>
      <c r="Q63" s="118" t="n">
        <v>0</v>
      </c>
      <c r="R63" s="118" t="n">
        <v>0</v>
      </c>
      <c r="S63" s="121" t="n">
        <v>0</v>
      </c>
      <c r="T63" s="120">
        <f>SUM(U63:X63)</f>
        <v/>
      </c>
      <c r="U63" s="118" t="n">
        <v>0</v>
      </c>
      <c r="V63" s="118" t="n">
        <v>0</v>
      </c>
      <c r="W63" s="118" t="n">
        <v>0</v>
      </c>
      <c r="X63" s="121" t="n">
        <v>0</v>
      </c>
    </row>
    <row r="64" ht="12.75" customHeight="1">
      <c r="B64" s="13" t="inlineStr">
        <is>
          <t>CZ</t>
        </is>
      </c>
      <c r="C64" s="74" t="inlineStr">
        <is>
          <t>Tschechien</t>
        </is>
      </c>
      <c r="D64" s="75">
        <f>$D$12</f>
        <v/>
      </c>
      <c r="E64" s="112">
        <f>SUM(G64:N64)</f>
        <v/>
      </c>
      <c r="F64" s="50" t="n">
        <v>0</v>
      </c>
      <c r="G64" s="113" t="n">
        <v>0</v>
      </c>
      <c r="H64" s="76" t="n">
        <v>0</v>
      </c>
      <c r="I64" s="76" t="n">
        <v>0</v>
      </c>
      <c r="J64" s="77" t="n">
        <v>0</v>
      </c>
      <c r="K64" s="113" t="n">
        <v>0</v>
      </c>
      <c r="L64" s="76" t="n">
        <v>0</v>
      </c>
      <c r="M64" s="76" t="n">
        <v>0</v>
      </c>
      <c r="N64" s="77" t="n">
        <v>0</v>
      </c>
      <c r="O64" s="114">
        <f>SUM(P64:S64)</f>
        <v/>
      </c>
      <c r="P64" s="76" t="n">
        <v>0</v>
      </c>
      <c r="Q64" s="76" t="n">
        <v>0</v>
      </c>
      <c r="R64" s="76" t="n">
        <v>0</v>
      </c>
      <c r="S64" s="115" t="n">
        <v>0</v>
      </c>
      <c r="T64" s="114">
        <f>SUM(U64:X64)</f>
        <v/>
      </c>
      <c r="U64" s="76" t="n">
        <v>0</v>
      </c>
      <c r="V64" s="76" t="n">
        <v>0</v>
      </c>
      <c r="W64" s="76" t="n">
        <v>0</v>
      </c>
      <c r="X64" s="115" t="n">
        <v>0</v>
      </c>
    </row>
    <row r="65" ht="12.75" customHeight="1">
      <c r="C65" s="48" t="n"/>
      <c r="D65" s="48">
        <f>$D$13</f>
        <v/>
      </c>
      <c r="E65" s="116">
        <f>SUM(G65:N65)</f>
        <v/>
      </c>
      <c r="F65" s="50" t="n">
        <v>0</v>
      </c>
      <c r="G65" s="117" t="n">
        <v>0</v>
      </c>
      <c r="H65" s="118" t="n">
        <v>0</v>
      </c>
      <c r="I65" s="118" t="n">
        <v>0</v>
      </c>
      <c r="J65" s="119" t="n">
        <v>0</v>
      </c>
      <c r="K65" s="117" t="n">
        <v>0</v>
      </c>
      <c r="L65" s="118" t="n">
        <v>0</v>
      </c>
      <c r="M65" s="118" t="n">
        <v>0</v>
      </c>
      <c r="N65" s="119" t="n">
        <v>0</v>
      </c>
      <c r="O65" s="120">
        <f>SUM(P65:S65)</f>
        <v/>
      </c>
      <c r="P65" s="118" t="n">
        <v>0</v>
      </c>
      <c r="Q65" s="118" t="n">
        <v>0</v>
      </c>
      <c r="R65" s="118" t="n">
        <v>0</v>
      </c>
      <c r="S65" s="121" t="n">
        <v>0</v>
      </c>
      <c r="T65" s="120">
        <f>SUM(U65:X65)</f>
        <v/>
      </c>
      <c r="U65" s="118" t="n">
        <v>0</v>
      </c>
      <c r="V65" s="118" t="n">
        <v>0</v>
      </c>
      <c r="W65" s="118" t="n">
        <v>0</v>
      </c>
      <c r="X65" s="121" t="n">
        <v>0</v>
      </c>
    </row>
    <row r="66" ht="12.75" customHeight="1">
      <c r="B66" s="13" t="inlineStr">
        <is>
          <t>HU</t>
        </is>
      </c>
      <c r="C66" s="74" t="inlineStr">
        <is>
          <t>Ungarn</t>
        </is>
      </c>
      <c r="D66" s="75">
        <f>$D$12</f>
        <v/>
      </c>
      <c r="E66" s="112">
        <f>SUM(G66:N66)</f>
        <v/>
      </c>
      <c r="F66" s="50" t="n">
        <v>0</v>
      </c>
      <c r="G66" s="113" t="n">
        <v>0</v>
      </c>
      <c r="H66" s="76" t="n">
        <v>0</v>
      </c>
      <c r="I66" s="76" t="n">
        <v>0</v>
      </c>
      <c r="J66" s="77" t="n">
        <v>0</v>
      </c>
      <c r="K66" s="113" t="n">
        <v>0</v>
      </c>
      <c r="L66" s="76" t="n">
        <v>0</v>
      </c>
      <c r="M66" s="76" t="n">
        <v>0</v>
      </c>
      <c r="N66" s="77" t="n">
        <v>0</v>
      </c>
      <c r="O66" s="114">
        <f>SUM(P66:S66)</f>
        <v/>
      </c>
      <c r="P66" s="76" t="n">
        <v>0</v>
      </c>
      <c r="Q66" s="76" t="n">
        <v>0</v>
      </c>
      <c r="R66" s="76" t="n">
        <v>0</v>
      </c>
      <c r="S66" s="115" t="n">
        <v>0</v>
      </c>
      <c r="T66" s="114">
        <f>SUM(U66:X66)</f>
        <v/>
      </c>
      <c r="U66" s="76" t="n">
        <v>0</v>
      </c>
      <c r="V66" s="76" t="n">
        <v>0</v>
      </c>
      <c r="W66" s="76" t="n">
        <v>0</v>
      </c>
      <c r="X66" s="115" t="n">
        <v>0</v>
      </c>
    </row>
    <row r="67" ht="12.75" customHeight="1">
      <c r="C67" s="48" t="n"/>
      <c r="D67" s="48">
        <f>$D$13</f>
        <v/>
      </c>
      <c r="E67" s="116">
        <f>SUM(G67:N67)</f>
        <v/>
      </c>
      <c r="F67" s="50" t="n">
        <v>0</v>
      </c>
      <c r="G67" s="117" t="n">
        <v>0</v>
      </c>
      <c r="H67" s="118" t="n">
        <v>0</v>
      </c>
      <c r="I67" s="118" t="n">
        <v>0</v>
      </c>
      <c r="J67" s="119" t="n">
        <v>0</v>
      </c>
      <c r="K67" s="117" t="n">
        <v>0</v>
      </c>
      <c r="L67" s="118" t="n">
        <v>0</v>
      </c>
      <c r="M67" s="118" t="n">
        <v>0</v>
      </c>
      <c r="N67" s="119" t="n">
        <v>0</v>
      </c>
      <c r="O67" s="120">
        <f>SUM(P67:S67)</f>
        <v/>
      </c>
      <c r="P67" s="118" t="n">
        <v>0</v>
      </c>
      <c r="Q67" s="118" t="n">
        <v>0</v>
      </c>
      <c r="R67" s="118" t="n">
        <v>0</v>
      </c>
      <c r="S67" s="121" t="n">
        <v>0</v>
      </c>
      <c r="T67" s="120">
        <f>SUM(U67:X67)</f>
        <v/>
      </c>
      <c r="U67" s="118" t="n">
        <v>0</v>
      </c>
      <c r="V67" s="118" t="n">
        <v>0</v>
      </c>
      <c r="W67" s="118" t="n">
        <v>0</v>
      </c>
      <c r="X67" s="121" t="n">
        <v>0</v>
      </c>
    </row>
    <row r="68" ht="12.75" customHeight="1">
      <c r="B68" s="13" t="inlineStr">
        <is>
          <t>CY</t>
        </is>
      </c>
      <c r="C68" s="74" t="inlineStr">
        <is>
          <t>Zypern</t>
        </is>
      </c>
      <c r="D68" s="75">
        <f>$D$12</f>
        <v/>
      </c>
      <c r="E68" s="112">
        <f>SUM(G68:N68)</f>
        <v/>
      </c>
      <c r="F68" s="50" t="n">
        <v>0</v>
      </c>
      <c r="G68" s="113" t="n">
        <v>0</v>
      </c>
      <c r="H68" s="76" t="n">
        <v>0</v>
      </c>
      <c r="I68" s="76" t="n">
        <v>0</v>
      </c>
      <c r="J68" s="77" t="n">
        <v>0</v>
      </c>
      <c r="K68" s="113" t="n">
        <v>0</v>
      </c>
      <c r="L68" s="76" t="n">
        <v>0</v>
      </c>
      <c r="M68" s="76" t="n">
        <v>0</v>
      </c>
      <c r="N68" s="77" t="n">
        <v>0</v>
      </c>
      <c r="O68" s="114">
        <f>SUM(P68:S68)</f>
        <v/>
      </c>
      <c r="P68" s="76" t="n">
        <v>0</v>
      </c>
      <c r="Q68" s="76" t="n">
        <v>0</v>
      </c>
      <c r="R68" s="76" t="n">
        <v>0</v>
      </c>
      <c r="S68" s="115" t="n">
        <v>0</v>
      </c>
      <c r="T68" s="114">
        <f>SUM(U68:X68)</f>
        <v/>
      </c>
      <c r="U68" s="76" t="n">
        <v>0</v>
      </c>
      <c r="V68" s="76" t="n">
        <v>0</v>
      </c>
      <c r="W68" s="76" t="n">
        <v>0</v>
      </c>
      <c r="X68" s="115" t="n">
        <v>0</v>
      </c>
    </row>
    <row r="69" ht="12.75" customHeight="1">
      <c r="C69" s="48" t="n"/>
      <c r="D69" s="48">
        <f>$D$13</f>
        <v/>
      </c>
      <c r="E69" s="116">
        <f>SUM(G69:N69)</f>
        <v/>
      </c>
      <c r="F69" s="50" t="n">
        <v>0</v>
      </c>
      <c r="G69" s="117" t="n">
        <v>0</v>
      </c>
      <c r="H69" s="118" t="n">
        <v>0</v>
      </c>
      <c r="I69" s="118" t="n">
        <v>0</v>
      </c>
      <c r="J69" s="119" t="n">
        <v>0</v>
      </c>
      <c r="K69" s="117" t="n">
        <v>0</v>
      </c>
      <c r="L69" s="118" t="n">
        <v>0</v>
      </c>
      <c r="M69" s="118" t="n">
        <v>0</v>
      </c>
      <c r="N69" s="119" t="n">
        <v>0</v>
      </c>
      <c r="O69" s="120">
        <f>SUM(P69:S69)</f>
        <v/>
      </c>
      <c r="P69" s="118" t="n">
        <v>0</v>
      </c>
      <c r="Q69" s="118" t="n">
        <v>0</v>
      </c>
      <c r="R69" s="118" t="n">
        <v>0</v>
      </c>
      <c r="S69" s="121" t="n">
        <v>0</v>
      </c>
      <c r="T69" s="120">
        <f>SUM(U69:X69)</f>
        <v/>
      </c>
      <c r="U69" s="118" t="n">
        <v>0</v>
      </c>
      <c r="V69" s="118" t="n">
        <v>0</v>
      </c>
      <c r="W69" s="118" t="n">
        <v>0</v>
      </c>
      <c r="X69" s="121" t="n">
        <v>0</v>
      </c>
    </row>
    <row r="70" ht="12.75" customHeight="1">
      <c r="B70" s="13" t="inlineStr">
        <is>
          <t>IS</t>
        </is>
      </c>
      <c r="C70" s="74" t="inlineStr">
        <is>
          <t>Island</t>
        </is>
      </c>
      <c r="D70" s="75">
        <f>$D$12</f>
        <v/>
      </c>
      <c r="E70" s="112">
        <f>SUM(G70:N70)</f>
        <v/>
      </c>
      <c r="F70" s="50" t="n">
        <v>0</v>
      </c>
      <c r="G70" s="113" t="n">
        <v>0</v>
      </c>
      <c r="H70" s="76" t="n">
        <v>0</v>
      </c>
      <c r="I70" s="76" t="n">
        <v>0</v>
      </c>
      <c r="J70" s="77" t="n">
        <v>0</v>
      </c>
      <c r="K70" s="113" t="n">
        <v>0</v>
      </c>
      <c r="L70" s="76" t="n">
        <v>0</v>
      </c>
      <c r="M70" s="76" t="n">
        <v>0</v>
      </c>
      <c r="N70" s="77" t="n">
        <v>0</v>
      </c>
      <c r="O70" s="114">
        <f>SUM(P70:S70)</f>
        <v/>
      </c>
      <c r="P70" s="76" t="n">
        <v>0</v>
      </c>
      <c r="Q70" s="76" t="n">
        <v>0</v>
      </c>
      <c r="R70" s="76" t="n">
        <v>0</v>
      </c>
      <c r="S70" s="115" t="n">
        <v>0</v>
      </c>
      <c r="T70" s="114">
        <f>SUM(U70:X70)</f>
        <v/>
      </c>
      <c r="U70" s="76" t="n">
        <v>0</v>
      </c>
      <c r="V70" s="76" t="n">
        <v>0</v>
      </c>
      <c r="W70" s="76" t="n">
        <v>0</v>
      </c>
      <c r="X70" s="115" t="n">
        <v>0</v>
      </c>
    </row>
    <row r="71" ht="12.75" customHeight="1">
      <c r="C71" s="48" t="n"/>
      <c r="D71" s="48">
        <f>$D$13</f>
        <v/>
      </c>
      <c r="E71" s="116">
        <f>SUM(G71:N71)</f>
        <v/>
      </c>
      <c r="F71" s="50" t="n">
        <v>0</v>
      </c>
      <c r="G71" s="117" t="n">
        <v>0</v>
      </c>
      <c r="H71" s="118" t="n">
        <v>0</v>
      </c>
      <c r="I71" s="118" t="n">
        <v>0</v>
      </c>
      <c r="J71" s="119" t="n">
        <v>0</v>
      </c>
      <c r="K71" s="117" t="n">
        <v>0</v>
      </c>
      <c r="L71" s="118" t="n">
        <v>0</v>
      </c>
      <c r="M71" s="118" t="n">
        <v>0</v>
      </c>
      <c r="N71" s="119" t="n">
        <v>0</v>
      </c>
      <c r="O71" s="120">
        <f>SUM(P71:S71)</f>
        <v/>
      </c>
      <c r="P71" s="118" t="n">
        <v>0</v>
      </c>
      <c r="Q71" s="118" t="n">
        <v>0</v>
      </c>
      <c r="R71" s="118" t="n">
        <v>0</v>
      </c>
      <c r="S71" s="121" t="n">
        <v>0</v>
      </c>
      <c r="T71" s="120">
        <f>SUM(U71:X71)</f>
        <v/>
      </c>
      <c r="U71" s="118" t="n">
        <v>0</v>
      </c>
      <c r="V71" s="118" t="n">
        <v>0</v>
      </c>
      <c r="W71" s="118" t="n">
        <v>0</v>
      </c>
      <c r="X71" s="121" t="n">
        <v>0</v>
      </c>
    </row>
    <row r="72" ht="12.75" customHeight="1">
      <c r="B72" s="13" t="inlineStr">
        <is>
          <t>LI</t>
        </is>
      </c>
      <c r="C72" s="74" t="inlineStr">
        <is>
          <t>Liechtenstein</t>
        </is>
      </c>
      <c r="D72" s="75">
        <f>$D$12</f>
        <v/>
      </c>
      <c r="E72" s="112">
        <f>SUM(G72:N72)</f>
        <v/>
      </c>
      <c r="F72" s="50" t="n">
        <v>0</v>
      </c>
      <c r="G72" s="113" t="n">
        <v>0</v>
      </c>
      <c r="H72" s="76" t="n">
        <v>0</v>
      </c>
      <c r="I72" s="76" t="n">
        <v>0</v>
      </c>
      <c r="J72" s="77" t="n">
        <v>0</v>
      </c>
      <c r="K72" s="113" t="n">
        <v>0</v>
      </c>
      <c r="L72" s="76" t="n">
        <v>0</v>
      </c>
      <c r="M72" s="76" t="n">
        <v>0</v>
      </c>
      <c r="N72" s="77" t="n">
        <v>0</v>
      </c>
      <c r="O72" s="114">
        <f>SUM(P72:S72)</f>
        <v/>
      </c>
      <c r="P72" s="76" t="n">
        <v>0</v>
      </c>
      <c r="Q72" s="76" t="n">
        <v>0</v>
      </c>
      <c r="R72" s="76" t="n">
        <v>0</v>
      </c>
      <c r="S72" s="115" t="n">
        <v>0</v>
      </c>
      <c r="T72" s="114">
        <f>SUM(U72:X72)</f>
        <v/>
      </c>
      <c r="U72" s="76" t="n">
        <v>0</v>
      </c>
      <c r="V72" s="76" t="n">
        <v>0</v>
      </c>
      <c r="W72" s="76" t="n">
        <v>0</v>
      </c>
      <c r="X72" s="115" t="n">
        <v>0</v>
      </c>
    </row>
    <row r="73" ht="12.75" customHeight="1">
      <c r="C73" s="48" t="n"/>
      <c r="D73" s="48">
        <f>$D$13</f>
        <v/>
      </c>
      <c r="E73" s="116">
        <f>SUM(G73:N73)</f>
        <v/>
      </c>
      <c r="F73" s="50" t="n">
        <v>0</v>
      </c>
      <c r="G73" s="117" t="n">
        <v>0</v>
      </c>
      <c r="H73" s="118" t="n">
        <v>0</v>
      </c>
      <c r="I73" s="118" t="n">
        <v>0</v>
      </c>
      <c r="J73" s="119" t="n">
        <v>0</v>
      </c>
      <c r="K73" s="117" t="n">
        <v>0</v>
      </c>
      <c r="L73" s="118" t="n">
        <v>0</v>
      </c>
      <c r="M73" s="118" t="n">
        <v>0</v>
      </c>
      <c r="N73" s="119" t="n">
        <v>0</v>
      </c>
      <c r="O73" s="120">
        <f>SUM(P73:S73)</f>
        <v/>
      </c>
      <c r="P73" s="118" t="n">
        <v>0</v>
      </c>
      <c r="Q73" s="118" t="n">
        <v>0</v>
      </c>
      <c r="R73" s="118" t="n">
        <v>0</v>
      </c>
      <c r="S73" s="121" t="n">
        <v>0</v>
      </c>
      <c r="T73" s="120">
        <f>SUM(U73:X73)</f>
        <v/>
      </c>
      <c r="U73" s="118" t="n">
        <v>0</v>
      </c>
      <c r="V73" s="118" t="n">
        <v>0</v>
      </c>
      <c r="W73" s="118" t="n">
        <v>0</v>
      </c>
      <c r="X73" s="121" t="n">
        <v>0</v>
      </c>
    </row>
    <row r="74" ht="12.75" customHeight="1">
      <c r="B74" s="13" t="inlineStr">
        <is>
          <t>NO</t>
        </is>
      </c>
      <c r="C74" s="74" t="inlineStr">
        <is>
          <t>Norwegen</t>
        </is>
      </c>
      <c r="D74" s="75">
        <f>$D$12</f>
        <v/>
      </c>
      <c r="E74" s="112">
        <f>SUM(G74:N74)</f>
        <v/>
      </c>
      <c r="F74" s="50" t="n">
        <v>0</v>
      </c>
      <c r="G74" s="113" t="n">
        <v>0</v>
      </c>
      <c r="H74" s="76" t="n">
        <v>0</v>
      </c>
      <c r="I74" s="76" t="n">
        <v>0</v>
      </c>
      <c r="J74" s="77" t="n">
        <v>0</v>
      </c>
      <c r="K74" s="113" t="n">
        <v>0</v>
      </c>
      <c r="L74" s="76" t="n">
        <v>0</v>
      </c>
      <c r="M74" s="76" t="n">
        <v>0</v>
      </c>
      <c r="N74" s="77" t="n">
        <v>0</v>
      </c>
      <c r="O74" s="114">
        <f>SUM(P74:S74)</f>
        <v/>
      </c>
      <c r="P74" s="76" t="n">
        <v>0</v>
      </c>
      <c r="Q74" s="76" t="n">
        <v>0</v>
      </c>
      <c r="R74" s="76" t="n">
        <v>0</v>
      </c>
      <c r="S74" s="115" t="n">
        <v>0</v>
      </c>
      <c r="T74" s="114">
        <f>SUM(U74:X74)</f>
        <v/>
      </c>
      <c r="U74" s="76" t="n">
        <v>0</v>
      </c>
      <c r="V74" s="76" t="n">
        <v>0</v>
      </c>
      <c r="W74" s="76" t="n">
        <v>0</v>
      </c>
      <c r="X74" s="115" t="n">
        <v>0</v>
      </c>
    </row>
    <row r="75" ht="12.75" customHeight="1">
      <c r="C75" s="48" t="n"/>
      <c r="D75" s="48">
        <f>$D$13</f>
        <v/>
      </c>
      <c r="E75" s="116">
        <f>SUM(G75:N75)</f>
        <v/>
      </c>
      <c r="F75" s="50" t="n">
        <v>0</v>
      </c>
      <c r="G75" s="117" t="n">
        <v>0</v>
      </c>
      <c r="H75" s="118" t="n">
        <v>0</v>
      </c>
      <c r="I75" s="118" t="n">
        <v>0</v>
      </c>
      <c r="J75" s="119" t="n">
        <v>0</v>
      </c>
      <c r="K75" s="117" t="n">
        <v>0</v>
      </c>
      <c r="L75" s="118" t="n">
        <v>0</v>
      </c>
      <c r="M75" s="118" t="n">
        <v>0</v>
      </c>
      <c r="N75" s="119" t="n">
        <v>0</v>
      </c>
      <c r="O75" s="120">
        <f>SUM(P75:S75)</f>
        <v/>
      </c>
      <c r="P75" s="118" t="n">
        <v>0</v>
      </c>
      <c r="Q75" s="118" t="n">
        <v>0</v>
      </c>
      <c r="R75" s="118" t="n">
        <v>0</v>
      </c>
      <c r="S75" s="121" t="n">
        <v>0</v>
      </c>
      <c r="T75" s="120">
        <f>SUM(U75:X75)</f>
        <v/>
      </c>
      <c r="U75" s="118" t="n">
        <v>0</v>
      </c>
      <c r="V75" s="118" t="n">
        <v>0</v>
      </c>
      <c r="W75" s="118" t="n">
        <v>0</v>
      </c>
      <c r="X75" s="121" t="n">
        <v>0</v>
      </c>
    </row>
    <row r="76" ht="12.75" customHeight="1">
      <c r="B76" s="13" t="inlineStr">
        <is>
          <t>CH</t>
        </is>
      </c>
      <c r="C76" s="74" t="inlineStr">
        <is>
          <t>Schweiz</t>
        </is>
      </c>
      <c r="D76" s="75">
        <f>$D$12</f>
        <v/>
      </c>
      <c r="E76" s="112">
        <f>SUM(G76:N76)</f>
        <v/>
      </c>
      <c r="F76" s="50" t="n">
        <v>0</v>
      </c>
      <c r="G76" s="113" t="n">
        <v>0</v>
      </c>
      <c r="H76" s="76" t="n">
        <v>0</v>
      </c>
      <c r="I76" s="76" t="n">
        <v>0</v>
      </c>
      <c r="J76" s="77" t="n">
        <v>0</v>
      </c>
      <c r="K76" s="113" t="n">
        <v>0</v>
      </c>
      <c r="L76" s="76" t="n">
        <v>0</v>
      </c>
      <c r="M76" s="76" t="n">
        <v>0</v>
      </c>
      <c r="N76" s="77" t="n">
        <v>0</v>
      </c>
      <c r="O76" s="114">
        <f>SUM(P76:S76)</f>
        <v/>
      </c>
      <c r="P76" s="76" t="n">
        <v>0</v>
      </c>
      <c r="Q76" s="76" t="n">
        <v>0</v>
      </c>
      <c r="R76" s="76" t="n">
        <v>0</v>
      </c>
      <c r="S76" s="115" t="n">
        <v>0</v>
      </c>
      <c r="T76" s="114">
        <f>SUM(U76:X76)</f>
        <v/>
      </c>
      <c r="U76" s="76" t="n">
        <v>0</v>
      </c>
      <c r="V76" s="76" t="n">
        <v>0</v>
      </c>
      <c r="W76" s="76" t="n">
        <v>0</v>
      </c>
      <c r="X76" s="115" t="n">
        <v>0</v>
      </c>
    </row>
    <row r="77" ht="12.75" customHeight="1">
      <c r="C77" s="48" t="n"/>
      <c r="D77" s="48">
        <f>$D$13</f>
        <v/>
      </c>
      <c r="E77" s="116">
        <f>SUM(G77:N77)</f>
        <v/>
      </c>
      <c r="F77" s="50" t="n">
        <v>0</v>
      </c>
      <c r="G77" s="117" t="n">
        <v>0</v>
      </c>
      <c r="H77" s="118" t="n">
        <v>0</v>
      </c>
      <c r="I77" s="118" t="n">
        <v>0</v>
      </c>
      <c r="J77" s="119" t="n">
        <v>0</v>
      </c>
      <c r="K77" s="117" t="n">
        <v>0</v>
      </c>
      <c r="L77" s="118" t="n">
        <v>0</v>
      </c>
      <c r="M77" s="118" t="n">
        <v>0</v>
      </c>
      <c r="N77" s="119" t="n">
        <v>0</v>
      </c>
      <c r="O77" s="120">
        <f>SUM(P77:S77)</f>
        <v/>
      </c>
      <c r="P77" s="118" t="n">
        <v>0</v>
      </c>
      <c r="Q77" s="118" t="n">
        <v>0</v>
      </c>
      <c r="R77" s="118" t="n">
        <v>0</v>
      </c>
      <c r="S77" s="121" t="n">
        <v>0</v>
      </c>
      <c r="T77" s="120">
        <f>SUM(U77:X77)</f>
        <v/>
      </c>
      <c r="U77" s="118" t="n">
        <v>0</v>
      </c>
      <c r="V77" s="118" t="n">
        <v>0</v>
      </c>
      <c r="W77" s="118" t="n">
        <v>0</v>
      </c>
      <c r="X77" s="121" t="n">
        <v>0</v>
      </c>
    </row>
    <row r="78" ht="12.75" customHeight="1">
      <c r="B78" s="13" t="inlineStr">
        <is>
          <t>JP</t>
        </is>
      </c>
      <c r="C78" s="74" t="inlineStr">
        <is>
          <t>Japan</t>
        </is>
      </c>
      <c r="D78" s="75">
        <f>$D$12</f>
        <v/>
      </c>
      <c r="E78" s="112">
        <f>SUM(G78:N78)</f>
        <v/>
      </c>
      <c r="F78" s="50" t="n">
        <v>0</v>
      </c>
      <c r="G78" s="113" t="n">
        <v>0</v>
      </c>
      <c r="H78" s="76" t="n">
        <v>0</v>
      </c>
      <c r="I78" s="76" t="n">
        <v>0</v>
      </c>
      <c r="J78" s="77" t="n">
        <v>0</v>
      </c>
      <c r="K78" s="113" t="n">
        <v>0</v>
      </c>
      <c r="L78" s="76" t="n">
        <v>0</v>
      </c>
      <c r="M78" s="76" t="n">
        <v>0</v>
      </c>
      <c r="N78" s="77" t="n">
        <v>0</v>
      </c>
      <c r="O78" s="114">
        <f>SUM(P78:S78)</f>
        <v/>
      </c>
      <c r="P78" s="76" t="n">
        <v>0</v>
      </c>
      <c r="Q78" s="76" t="n">
        <v>0</v>
      </c>
      <c r="R78" s="76" t="n">
        <v>0</v>
      </c>
      <c r="S78" s="115" t="n">
        <v>0</v>
      </c>
      <c r="T78" s="114">
        <f>SUM(U78:X78)</f>
        <v/>
      </c>
      <c r="U78" s="76" t="n">
        <v>0</v>
      </c>
      <c r="V78" s="76" t="n">
        <v>0</v>
      </c>
      <c r="W78" s="76" t="n">
        <v>0</v>
      </c>
      <c r="X78" s="115" t="n">
        <v>0</v>
      </c>
    </row>
    <row r="79" ht="12.75" customHeight="1">
      <c r="C79" s="48" t="n"/>
      <c r="D79" s="48">
        <f>$D$13</f>
        <v/>
      </c>
      <c r="E79" s="116">
        <f>SUM(G79:N79)</f>
        <v/>
      </c>
      <c r="F79" s="50" t="n">
        <v>0</v>
      </c>
      <c r="G79" s="117" t="n">
        <v>0</v>
      </c>
      <c r="H79" s="118" t="n">
        <v>0</v>
      </c>
      <c r="I79" s="118" t="n">
        <v>0</v>
      </c>
      <c r="J79" s="119" t="n">
        <v>0</v>
      </c>
      <c r="K79" s="117" t="n">
        <v>0</v>
      </c>
      <c r="L79" s="118" t="n">
        <v>0</v>
      </c>
      <c r="M79" s="118" t="n">
        <v>0</v>
      </c>
      <c r="N79" s="119" t="n">
        <v>0</v>
      </c>
      <c r="O79" s="120">
        <f>SUM(P79:S79)</f>
        <v/>
      </c>
      <c r="P79" s="118" t="n">
        <v>0</v>
      </c>
      <c r="Q79" s="118" t="n">
        <v>0</v>
      </c>
      <c r="R79" s="118" t="n">
        <v>0</v>
      </c>
      <c r="S79" s="121" t="n">
        <v>0</v>
      </c>
      <c r="T79" s="120">
        <f>SUM(U79:X79)</f>
        <v/>
      </c>
      <c r="U79" s="118" t="n">
        <v>0</v>
      </c>
      <c r="V79" s="118" t="n">
        <v>0</v>
      </c>
      <c r="W79" s="118" t="n">
        <v>0</v>
      </c>
      <c r="X79" s="121" t="n">
        <v>0</v>
      </c>
    </row>
    <row r="80" ht="12.75" customHeight="1">
      <c r="B80" s="13" t="inlineStr">
        <is>
          <t>CA</t>
        </is>
      </c>
      <c r="C80" s="74" t="inlineStr">
        <is>
          <t>Kanada</t>
        </is>
      </c>
      <c r="D80" s="75">
        <f>$D$12</f>
        <v/>
      </c>
      <c r="E80" s="112">
        <f>SUM(G80:N80)</f>
        <v/>
      </c>
      <c r="F80" s="50" t="n">
        <v>0</v>
      </c>
      <c r="G80" s="113" t="n">
        <v>0</v>
      </c>
      <c r="H80" s="76" t="n">
        <v>0</v>
      </c>
      <c r="I80" s="76" t="n">
        <v>0</v>
      </c>
      <c r="J80" s="77" t="n">
        <v>0</v>
      </c>
      <c r="K80" s="113" t="n">
        <v>0</v>
      </c>
      <c r="L80" s="76" t="n">
        <v>0</v>
      </c>
      <c r="M80" s="76" t="n">
        <v>0</v>
      </c>
      <c r="N80" s="77" t="n">
        <v>0</v>
      </c>
      <c r="O80" s="114">
        <f>SUM(P80:S80)</f>
        <v/>
      </c>
      <c r="P80" s="76" t="n">
        <v>0</v>
      </c>
      <c r="Q80" s="76" t="n">
        <v>0</v>
      </c>
      <c r="R80" s="76" t="n">
        <v>0</v>
      </c>
      <c r="S80" s="115" t="n">
        <v>0</v>
      </c>
      <c r="T80" s="114">
        <f>SUM(U80:X80)</f>
        <v/>
      </c>
      <c r="U80" s="76" t="n">
        <v>0</v>
      </c>
      <c r="V80" s="76" t="n">
        <v>0</v>
      </c>
      <c r="W80" s="76" t="n">
        <v>0</v>
      </c>
      <c r="X80" s="115" t="n">
        <v>0</v>
      </c>
    </row>
    <row r="81" ht="12.75" customHeight="1">
      <c r="C81" s="48" t="n"/>
      <c r="D81" s="48">
        <f>$D$13</f>
        <v/>
      </c>
      <c r="E81" s="116">
        <f>SUM(G81:N81)</f>
        <v/>
      </c>
      <c r="F81" s="50" t="n">
        <v>0</v>
      </c>
      <c r="G81" s="117" t="n">
        <v>0</v>
      </c>
      <c r="H81" s="118" t="n">
        <v>0</v>
      </c>
      <c r="I81" s="118" t="n">
        <v>0</v>
      </c>
      <c r="J81" s="119" t="n">
        <v>0</v>
      </c>
      <c r="K81" s="117" t="n">
        <v>0</v>
      </c>
      <c r="L81" s="118" t="n">
        <v>0</v>
      </c>
      <c r="M81" s="118" t="n">
        <v>0</v>
      </c>
      <c r="N81" s="119" t="n">
        <v>0</v>
      </c>
      <c r="O81" s="120">
        <f>SUM(P81:S81)</f>
        <v/>
      </c>
      <c r="P81" s="118" t="n">
        <v>0</v>
      </c>
      <c r="Q81" s="118" t="n">
        <v>0</v>
      </c>
      <c r="R81" s="118" t="n">
        <v>0</v>
      </c>
      <c r="S81" s="121" t="n">
        <v>0</v>
      </c>
      <c r="T81" s="120">
        <f>SUM(U81:X81)</f>
        <v/>
      </c>
      <c r="U81" s="118" t="n">
        <v>0</v>
      </c>
      <c r="V81" s="118" t="n">
        <v>0</v>
      </c>
      <c r="W81" s="118" t="n">
        <v>0</v>
      </c>
      <c r="X81" s="121" t="n">
        <v>0</v>
      </c>
    </row>
    <row r="82" ht="12.75" customHeight="1">
      <c r="B82" s="13" t="inlineStr">
        <is>
          <t>US</t>
        </is>
      </c>
      <c r="C82" s="74" t="inlineStr">
        <is>
          <t>USA</t>
        </is>
      </c>
      <c r="D82" s="75">
        <f>$D$12</f>
        <v/>
      </c>
      <c r="E82" s="112">
        <f>SUM(G82:N82)</f>
        <v/>
      </c>
      <c r="F82" s="50" t="n">
        <v>0</v>
      </c>
      <c r="G82" s="113" t="n">
        <v>0</v>
      </c>
      <c r="H82" s="76" t="n">
        <v>0</v>
      </c>
      <c r="I82" s="76" t="n">
        <v>0</v>
      </c>
      <c r="J82" s="77" t="n">
        <v>0</v>
      </c>
      <c r="K82" s="113" t="n">
        <v>0</v>
      </c>
      <c r="L82" s="76" t="n">
        <v>0</v>
      </c>
      <c r="M82" s="76" t="n">
        <v>0</v>
      </c>
      <c r="N82" s="77" t="n">
        <v>0</v>
      </c>
      <c r="O82" s="114">
        <f>SUM(P82:S82)</f>
        <v/>
      </c>
      <c r="P82" s="76" t="n">
        <v>0</v>
      </c>
      <c r="Q82" s="76" t="n">
        <v>0</v>
      </c>
      <c r="R82" s="76" t="n">
        <v>0</v>
      </c>
      <c r="S82" s="115" t="n">
        <v>0</v>
      </c>
      <c r="T82" s="114">
        <f>SUM(U82:X82)</f>
        <v/>
      </c>
      <c r="U82" s="76" t="n">
        <v>0</v>
      </c>
      <c r="V82" s="76" t="n">
        <v>0</v>
      </c>
      <c r="W82" s="76" t="n">
        <v>0</v>
      </c>
      <c r="X82" s="115" t="n">
        <v>0</v>
      </c>
    </row>
    <row r="83" ht="12.75" customHeight="1">
      <c r="C83" s="48" t="n"/>
      <c r="D83" s="48">
        <f>$D$13</f>
        <v/>
      </c>
      <c r="E83" s="116">
        <f>SUM(G83:N83)</f>
        <v/>
      </c>
      <c r="F83" s="50" t="n">
        <v>0</v>
      </c>
      <c r="G83" s="117" t="n">
        <v>0</v>
      </c>
      <c r="H83" s="118" t="n">
        <v>0</v>
      </c>
      <c r="I83" s="118" t="n">
        <v>0</v>
      </c>
      <c r="J83" s="119" t="n">
        <v>0</v>
      </c>
      <c r="K83" s="117" t="n">
        <v>0</v>
      </c>
      <c r="L83" s="118" t="n">
        <v>0</v>
      </c>
      <c r="M83" s="118" t="n">
        <v>0</v>
      </c>
      <c r="N83" s="119" t="n">
        <v>0</v>
      </c>
      <c r="O83" s="120">
        <f>SUM(P83:S83)</f>
        <v/>
      </c>
      <c r="P83" s="118" t="n">
        <v>0</v>
      </c>
      <c r="Q83" s="118" t="n">
        <v>0</v>
      </c>
      <c r="R83" s="118" t="n">
        <v>0</v>
      </c>
      <c r="S83" s="121" t="n">
        <v>0</v>
      </c>
      <c r="T83" s="120">
        <f>SUM(U83:X83)</f>
        <v/>
      </c>
      <c r="U83" s="118" t="n">
        <v>0</v>
      </c>
      <c r="V83" s="118" t="n">
        <v>0</v>
      </c>
      <c r="W83" s="118" t="n">
        <v>0</v>
      </c>
      <c r="X83" s="121" t="n">
        <v>0</v>
      </c>
    </row>
    <row r="84" ht="12.75" customHeight="1">
      <c r="B84" s="13" t="inlineStr">
        <is>
          <t>$c</t>
        </is>
      </c>
      <c r="C84" s="74" t="inlineStr">
        <is>
          <t>sonstige OECD-Staaten</t>
        </is>
      </c>
      <c r="D84" s="75">
        <f>$D$12</f>
        <v/>
      </c>
      <c r="E84" s="112">
        <f>SUM(G84:N84)</f>
        <v/>
      </c>
      <c r="F84" s="50" t="n">
        <v>0</v>
      </c>
      <c r="G84" s="113" t="n">
        <v>0</v>
      </c>
      <c r="H84" s="76" t="n">
        <v>0</v>
      </c>
      <c r="I84" s="76" t="n">
        <v>0</v>
      </c>
      <c r="J84" s="77" t="n">
        <v>0</v>
      </c>
      <c r="K84" s="113" t="n">
        <v>0</v>
      </c>
      <c r="L84" s="76" t="n">
        <v>0</v>
      </c>
      <c r="M84" s="76" t="n">
        <v>0</v>
      </c>
      <c r="N84" s="77" t="n">
        <v>0</v>
      </c>
      <c r="O84" s="114">
        <f>SUM(P84:S84)</f>
        <v/>
      </c>
      <c r="P84" s="76" t="n">
        <v>0</v>
      </c>
      <c r="Q84" s="76" t="n">
        <v>0</v>
      </c>
      <c r="R84" s="76" t="n">
        <v>0</v>
      </c>
      <c r="S84" s="115" t="n">
        <v>0</v>
      </c>
      <c r="T84" s="114">
        <f>SUM(U84:X84)</f>
        <v/>
      </c>
      <c r="U84" s="76" t="n">
        <v>0</v>
      </c>
      <c r="V84" s="76" t="n">
        <v>0</v>
      </c>
      <c r="W84" s="76" t="n">
        <v>0</v>
      </c>
      <c r="X84" s="115" t="n">
        <v>0</v>
      </c>
    </row>
    <row r="85" ht="12.75" customHeight="1">
      <c r="C85" s="48" t="n"/>
      <c r="D85" s="48">
        <f>$D$13</f>
        <v/>
      </c>
      <c r="E85" s="116">
        <f>SUM(G85:N85)</f>
        <v/>
      </c>
      <c r="F85" s="50" t="n">
        <v>0</v>
      </c>
      <c r="G85" s="117" t="n">
        <v>0</v>
      </c>
      <c r="H85" s="118" t="n">
        <v>0</v>
      </c>
      <c r="I85" s="118" t="n">
        <v>0</v>
      </c>
      <c r="J85" s="119" t="n">
        <v>0</v>
      </c>
      <c r="K85" s="117" t="n">
        <v>0</v>
      </c>
      <c r="L85" s="118" t="n">
        <v>0</v>
      </c>
      <c r="M85" s="118" t="n">
        <v>0</v>
      </c>
      <c r="N85" s="119" t="n">
        <v>0</v>
      </c>
      <c r="O85" s="120">
        <f>SUM(P85:S85)</f>
        <v/>
      </c>
      <c r="P85" s="118" t="n">
        <v>0</v>
      </c>
      <c r="Q85" s="118" t="n">
        <v>0</v>
      </c>
      <c r="R85" s="118" t="n">
        <v>0</v>
      </c>
      <c r="S85" s="121" t="n">
        <v>0</v>
      </c>
      <c r="T85" s="120">
        <f>SUM(U85:X85)</f>
        <v/>
      </c>
      <c r="U85" s="118" t="n">
        <v>0</v>
      </c>
      <c r="V85" s="118" t="n">
        <v>0</v>
      </c>
      <c r="W85" s="118" t="n">
        <v>0</v>
      </c>
      <c r="X85" s="121" t="n">
        <v>0</v>
      </c>
    </row>
    <row r="86" ht="12.75" customHeight="1">
      <c r="B86" s="13" t="inlineStr">
        <is>
          <t>$i</t>
        </is>
      </c>
      <c r="C86" s="74" t="inlineStr">
        <is>
          <t>EU-Institutionen</t>
        </is>
      </c>
      <c r="D86" s="75">
        <f>$D$12</f>
        <v/>
      </c>
      <c r="E86" s="112">
        <f>SUM(G86:N86)</f>
        <v/>
      </c>
      <c r="F86" s="50" t="n">
        <v>0</v>
      </c>
      <c r="G86" s="113" t="n">
        <v>0</v>
      </c>
      <c r="H86" s="76" t="n">
        <v>0</v>
      </c>
      <c r="I86" s="76" t="n">
        <v>0</v>
      </c>
      <c r="J86" s="77" t="n">
        <v>0</v>
      </c>
      <c r="K86" s="113" t="n">
        <v>0</v>
      </c>
      <c r="L86" s="76" t="n">
        <v>0</v>
      </c>
      <c r="M86" s="76" t="n">
        <v>0</v>
      </c>
      <c r="N86" s="77" t="n">
        <v>0</v>
      </c>
      <c r="O86" s="114">
        <f>SUM(P86:S86)</f>
        <v/>
      </c>
      <c r="P86" s="76" t="n">
        <v>0</v>
      </c>
      <c r="Q86" s="76" t="n">
        <v>0</v>
      </c>
      <c r="R86" s="76" t="n">
        <v>0</v>
      </c>
      <c r="S86" s="115" t="n">
        <v>0</v>
      </c>
      <c r="T86" s="114">
        <f>SUM(U86:X86)</f>
        <v/>
      </c>
      <c r="U86" s="76" t="n">
        <v>0</v>
      </c>
      <c r="V86" s="76" t="n">
        <v>0</v>
      </c>
      <c r="W86" s="76" t="n">
        <v>0</v>
      </c>
      <c r="X86" s="115" t="n">
        <v>0</v>
      </c>
    </row>
    <row r="87" ht="12.75" customHeight="1">
      <c r="C87" s="48" t="n"/>
      <c r="D87" s="48">
        <f>$D$13</f>
        <v/>
      </c>
      <c r="E87" s="116">
        <f>SUM(G87:N87)</f>
        <v/>
      </c>
      <c r="F87" s="50" t="n">
        <v>0</v>
      </c>
      <c r="G87" s="117" t="n">
        <v>0</v>
      </c>
      <c r="H87" s="118" t="n">
        <v>0</v>
      </c>
      <c r="I87" s="118" t="n">
        <v>0</v>
      </c>
      <c r="J87" s="119" t="n">
        <v>0</v>
      </c>
      <c r="K87" s="117" t="n">
        <v>0</v>
      </c>
      <c r="L87" s="118" t="n">
        <v>0</v>
      </c>
      <c r="M87" s="118" t="n">
        <v>0</v>
      </c>
      <c r="N87" s="119" t="n">
        <v>0</v>
      </c>
      <c r="O87" s="120">
        <f>SUM(P87:S87)</f>
        <v/>
      </c>
      <c r="P87" s="118" t="n">
        <v>0</v>
      </c>
      <c r="Q87" s="118" t="n">
        <v>0</v>
      </c>
      <c r="R87" s="118" t="n">
        <v>0</v>
      </c>
      <c r="S87" s="121" t="n">
        <v>0</v>
      </c>
      <c r="T87" s="120">
        <f>SUM(U87:X87)</f>
        <v/>
      </c>
      <c r="U87" s="118" t="n">
        <v>0</v>
      </c>
      <c r="V87" s="118" t="n">
        <v>0</v>
      </c>
      <c r="W87" s="118" t="n">
        <v>0</v>
      </c>
      <c r="X87" s="121" t="n">
        <v>0</v>
      </c>
    </row>
    <row r="88" ht="12.75" customHeight="1">
      <c r="B88" s="13" t="inlineStr">
        <is>
          <t>$u</t>
        </is>
      </c>
      <c r="C88" s="74" t="inlineStr">
        <is>
          <t>übrige Staaten/Institutionen</t>
        </is>
      </c>
      <c r="D88" s="75">
        <f>$D$12</f>
        <v/>
      </c>
      <c r="E88" s="112">
        <f>SUM(G88:N88)</f>
        <v/>
      </c>
      <c r="F88" s="50" t="n">
        <v>0</v>
      </c>
      <c r="G88" s="113" t="n">
        <v>0</v>
      </c>
      <c r="H88" s="76" t="n">
        <v>0</v>
      </c>
      <c r="I88" s="76" t="n">
        <v>0</v>
      </c>
      <c r="J88" s="77" t="n">
        <v>0</v>
      </c>
      <c r="K88" s="113" t="n">
        <v>0</v>
      </c>
      <c r="L88" s="76" t="n">
        <v>0</v>
      </c>
      <c r="M88" s="76" t="n">
        <v>0</v>
      </c>
      <c r="N88" s="77" t="n">
        <v>0</v>
      </c>
      <c r="O88" s="114">
        <f>SUM(P88:S88)</f>
        <v/>
      </c>
      <c r="P88" s="76" t="n">
        <v>0</v>
      </c>
      <c r="Q88" s="76" t="n">
        <v>0</v>
      </c>
      <c r="R88" s="76" t="n">
        <v>0</v>
      </c>
      <c r="S88" s="115" t="n">
        <v>0</v>
      </c>
      <c r="T88" s="114">
        <f>SUM(U88:X88)</f>
        <v/>
      </c>
      <c r="U88" s="76" t="n">
        <v>0</v>
      </c>
      <c r="V88" s="76" t="n">
        <v>0</v>
      </c>
      <c r="W88" s="76" t="n">
        <v>0</v>
      </c>
      <c r="X88" s="115" t="n">
        <v>0</v>
      </c>
    </row>
    <row r="89" ht="12.75" customHeight="1">
      <c r="C89" s="48" t="n"/>
      <c r="D89" s="48">
        <f>$D$13</f>
        <v/>
      </c>
      <c r="E89" s="122">
        <f>SUM(G89:N89)</f>
        <v/>
      </c>
      <c r="F89" s="123" t="n">
        <v>0</v>
      </c>
      <c r="G89" s="124" t="n">
        <v>0</v>
      </c>
      <c r="H89" s="125" t="n">
        <v>0</v>
      </c>
      <c r="I89" s="125" t="n">
        <v>0</v>
      </c>
      <c r="J89" s="126" t="n">
        <v>0</v>
      </c>
      <c r="K89" s="124" t="n">
        <v>0</v>
      </c>
      <c r="L89" s="125" t="n">
        <v>0</v>
      </c>
      <c r="M89" s="125" t="n">
        <v>0</v>
      </c>
      <c r="N89" s="126" t="n">
        <v>0</v>
      </c>
      <c r="O89" s="127">
        <f>SUM(P89:S89)</f>
        <v/>
      </c>
      <c r="P89" s="125" t="n">
        <v>0</v>
      </c>
      <c r="Q89" s="125" t="n">
        <v>0</v>
      </c>
      <c r="R89" s="125" t="n">
        <v>0</v>
      </c>
      <c r="S89" s="128" t="n">
        <v>0</v>
      </c>
      <c r="T89" s="127">
        <f>SUM(U89:X89)</f>
        <v/>
      </c>
      <c r="U89" s="125" t="n">
        <v>0</v>
      </c>
      <c r="V89" s="125" t="n">
        <v>0</v>
      </c>
      <c r="W89" s="125" t="n">
        <v>0</v>
      </c>
      <c r="X89" s="128" t="n">
        <v>0</v>
      </c>
    </row>
    <row r="90" ht="20.1" customHeight="1">
      <c r="C90" s="29">
        <f>IF(INT(AktJahrMonat)&gt;201503,"","Hinweis: Der Gesamtbetrag der Forderungen, sofern der rückständige Betrag &gt;= 5 % der Forderung beträgt, wird erst ab Q2 2014 erfasst; für die vorausgehenden Quartale liegen bislang keine geeigneten Daten vor.")</f>
        <v/>
      </c>
    </row>
    <row r="91" ht="12.75" customHeight="1">
      <c r="C91" s="29">
        <f>IF(INT(AktJahrMonat)&gt;=201606,"","Hinweis: Die Gewährleistungen aus Gründen der Exportförderung werden erst ab Q2 2015 erfasst.")</f>
        <v/>
      </c>
    </row>
    <row r="92" ht="12.75" customHeight="1">
      <c r="C92" s="29">
        <f>IF(INT(AktJahrMonat)&gt;=201703,"","Hinweis: Die Deckungswerte werden erst ab Q1 2016 in 'geschuldete' und 'gewährleistete' Werte aufgeteilt.")</f>
        <v/>
      </c>
    </row>
  </sheetData>
  <mergeCells count="1">
    <mergeCell ref="T8:X8"/>
  </mergeCells>
  <printOptions horizontalCentered="1"/>
  <pageMargins left="0.3937007874015748" right="0.3937007874015748" top="0.984251968503937" bottom="0.7874015748031497" header="0.5118110236220472" footer="0.5118110236220472"/>
  <pageSetup orientation="portrait" paperSize="9" scale="55"/>
  <headerFooter>
    <oddHeader/>
    <oddFooter>&amp;R&amp;8 Seite &amp;P</oddFooter>
    <evenHeader/>
    <evenFooter/>
    <firstHeader/>
    <firstFooter/>
  </headerFooter>
</worksheet>
</file>

<file path=xl/worksheets/sheet7.xml><?xml version="1.0" encoding="utf-8"?>
<worksheet xmlns="http://schemas.openxmlformats.org/spreadsheetml/2006/main">
  <sheetPr codeName="Tabelle7">
    <outlinePr summaryBelow="1" summaryRight="1"/>
    <pageSetUpPr fitToPage="1"/>
  </sheetPr>
  <dimension ref="A1:M435"/>
  <sheetViews>
    <sheetView showGridLines="0" showRowColHeaders="0" zoomScaleNormal="100" workbookViewId="0">
      <selection activeCell="E12" sqref="E12"/>
    </sheetView>
  </sheetViews>
  <sheetFormatPr baseColWidth="8" defaultColWidth="9.140625" defaultRowHeight="12.75"/>
  <cols>
    <col width="0.85546875" customWidth="1" style="430" min="1" max="1"/>
    <col hidden="1" width="11.5703125" customWidth="1" style="13" min="2" max="2"/>
    <col width="22.7109375" customWidth="1" style="430" min="3" max="3"/>
    <col width="8.7109375" customWidth="1" style="430" min="4" max="4"/>
    <col width="15.7109375" customWidth="1" style="430" min="5" max="7"/>
    <col width="19.7109375" customWidth="1" style="430" min="8" max="9"/>
    <col width="11.42578125" customWidth="1" style="430" min="10" max="257"/>
    <col width="11.42578125" customWidth="1" min="258" max="1025"/>
  </cols>
  <sheetData>
    <row r="1" ht="5.1" customHeight="1"/>
    <row r="2" ht="12.75" customHeight="1">
      <c r="C2" s="13" t="inlineStr">
        <is>
          <t>Veröffentlichung gemäß § 28 Abs. 4 Nr. 1 b PfandBG und § 28 Abs. 4 Nr. 2 PfandBG</t>
        </is>
      </c>
    </row>
    <row r="3" ht="12.75" customHeight="1"/>
    <row r="4" ht="12.75" customHeight="1">
      <c r="C4" s="449" t="inlineStr">
        <is>
          <t>Zur Deckung von Schiffspfandbriefen verwendete Forderungen nach Registerstaaten</t>
        </is>
      </c>
      <c r="J4" s="57" t="n"/>
      <c r="M4" s="57" t="n"/>
    </row>
    <row r="5" ht="21.75" customHeight="1">
      <c r="C5" s="450" t="inlineStr">
        <is>
          <t>sowie Gesamtbetrag der mindestens 90 Tage rückständigen Leistungen als auch Gesamtbetrag 
dieser Forderungen, soweit der jeweilige Rückstand mindestens 5 % der Forderung beträgt.</t>
        </is>
      </c>
      <c r="J5" s="57" t="n"/>
      <c r="M5" s="57" t="n"/>
    </row>
    <row r="6" ht="15" customHeight="1">
      <c r="C6" s="377">
        <f>UebInstitutQuartal</f>
        <v/>
      </c>
      <c r="D6" s="392" t="n"/>
      <c r="E6" s="392" t="n"/>
      <c r="F6" s="393" t="n"/>
      <c r="G6" s="393" t="n"/>
      <c r="H6" s="394" t="n"/>
      <c r="I6" s="394" t="n"/>
      <c r="J6" s="57" t="n"/>
      <c r="M6" s="57" t="n"/>
    </row>
    <row r="7" ht="12.75" customHeight="1">
      <c r="C7" s="23" t="n"/>
      <c r="D7" s="23" t="n"/>
      <c r="E7" s="23" t="n"/>
      <c r="F7" s="23" t="n"/>
      <c r="G7" s="23" t="n"/>
    </row>
    <row r="8" ht="15" customHeight="1">
      <c r="C8" s="23" t="n"/>
      <c r="D8" s="23" t="n"/>
      <c r="E8" s="383" t="inlineStr">
        <is>
          <t>Deckungswerte</t>
        </is>
      </c>
      <c r="F8" s="390" t="n"/>
      <c r="G8" s="391" t="n"/>
      <c r="H8" s="451" t="inlineStr">
        <is>
          <t>Gesamtbetrag der mindestens 90 Tage rückständigen Leistungen</t>
        </is>
      </c>
      <c r="I8" s="454" t="inlineStr">
        <is>
          <t>Gesamtbetrag dieser
Forderungen, soweit
der jeweilige Rückstand
mindestens 5 % der
Forderung beträgt</t>
        </is>
      </c>
    </row>
    <row r="9" ht="21.95" customHeight="1">
      <c r="C9" s="23" t="n"/>
      <c r="D9" s="23" t="n"/>
      <c r="E9" s="303" t="inlineStr">
        <is>
          <t>Summe</t>
        </is>
      </c>
      <c r="F9" s="129" t="inlineStr">
        <is>
          <t>davon</t>
        </is>
      </c>
      <c r="G9" s="130" t="n"/>
      <c r="H9" s="452" t="n"/>
      <c r="I9" s="455" t="n"/>
    </row>
    <row r="10" ht="12.75" customHeight="1">
      <c r="C10" s="23" t="n"/>
      <c r="D10" s="23" t="n"/>
      <c r="E10" s="304" t="n"/>
      <c r="F10" s="305" t="inlineStr">
        <is>
          <t>Seeschiffe</t>
        </is>
      </c>
      <c r="G10" s="306" t="inlineStr">
        <is>
          <t>Binnenschiffe</t>
        </is>
      </c>
      <c r="H10" s="493" t="n"/>
      <c r="I10" s="494" t="n"/>
    </row>
    <row r="11" ht="12.75" customHeight="1">
      <c r="C11" s="263" t="inlineStr">
        <is>
          <t>Staat</t>
        </is>
      </c>
      <c r="D11" s="323">
        <f>AktQuartal</f>
        <v/>
      </c>
      <c r="E11" s="307">
        <f>Einheit_Waehrung</f>
        <v/>
      </c>
      <c r="F11" s="308">
        <f>E11</f>
        <v/>
      </c>
      <c r="G11" s="309">
        <f>E11</f>
        <v/>
      </c>
      <c r="H11" s="310">
        <f>E11</f>
        <v/>
      </c>
      <c r="I11" s="311">
        <f>E11</f>
        <v/>
      </c>
    </row>
    <row r="12" ht="12.75" customHeight="1">
      <c r="B12" s="13" t="inlineStr">
        <is>
          <t>$g</t>
        </is>
      </c>
      <c r="C12" s="74" t="inlineStr">
        <is>
          <t>Gesamtsumme - alle Staaten</t>
        </is>
      </c>
      <c r="D12" s="242">
        <f>"Jahr "&amp;AktJahr</f>
        <v/>
      </c>
      <c r="E12" s="254">
        <f>SUM(F12:G12)</f>
        <v/>
      </c>
      <c r="F12" s="132" t="n">
        <v>0</v>
      </c>
      <c r="G12" s="133" t="n">
        <v>0</v>
      </c>
      <c r="H12" s="134" t="n">
        <v>0</v>
      </c>
      <c r="I12" s="312" t="n">
        <v>0</v>
      </c>
    </row>
    <row r="13" ht="12.75" customHeight="1">
      <c r="C13" s="49" t="n"/>
      <c r="D13" s="321">
        <f>"Jahr "&amp;(AktJahr-1)</f>
        <v/>
      </c>
      <c r="E13" s="313">
        <f>SUM(F13:G13)</f>
        <v/>
      </c>
      <c r="F13" s="136" t="n">
        <v>0</v>
      </c>
      <c r="G13" s="137" t="n">
        <v>0</v>
      </c>
      <c r="H13" s="138" t="n">
        <v>0</v>
      </c>
      <c r="I13" s="314" t="n">
        <v>0</v>
      </c>
    </row>
    <row r="14" ht="12.75" customHeight="1">
      <c r="B14" s="13" t="inlineStr">
        <is>
          <t>DE</t>
        </is>
      </c>
      <c r="C14" s="74" t="inlineStr">
        <is>
          <t>Deutschland</t>
        </is>
      </c>
      <c r="D14" s="242">
        <f>$D$12</f>
        <v/>
      </c>
      <c r="E14" s="254">
        <f>SUM(F14:G14)</f>
        <v/>
      </c>
      <c r="F14" s="132" t="n">
        <v>0</v>
      </c>
      <c r="G14" s="133" t="n">
        <v>0</v>
      </c>
      <c r="H14" s="139" t="n">
        <v>0</v>
      </c>
      <c r="I14" s="315" t="n">
        <v>0</v>
      </c>
    </row>
    <row r="15" ht="12.75" customHeight="1">
      <c r="C15" s="49" t="n"/>
      <c r="D15" s="321">
        <f>$D$13</f>
        <v/>
      </c>
      <c r="E15" s="313">
        <f>SUM(F15:G15)</f>
        <v/>
      </c>
      <c r="F15" s="136" t="n">
        <v>0</v>
      </c>
      <c r="G15" s="137" t="n">
        <v>0</v>
      </c>
      <c r="H15" s="139" t="n">
        <v>0</v>
      </c>
      <c r="I15" s="315" t="n">
        <v>0</v>
      </c>
    </row>
    <row r="16" ht="12.75" customHeight="1">
      <c r="B16" s="13" t="inlineStr">
        <is>
          <t>AF</t>
        </is>
      </c>
      <c r="C16" s="74" t="inlineStr">
        <is>
          <t>Afghanistan</t>
        </is>
      </c>
      <c r="D16" s="242">
        <f>$D$12</f>
        <v/>
      </c>
      <c r="E16" s="254">
        <f>SUM(F16:G16)</f>
        <v/>
      </c>
      <c r="F16" s="132" t="n">
        <v>0</v>
      </c>
      <c r="G16" s="133" t="n">
        <v>0</v>
      </c>
      <c r="H16" s="139" t="n">
        <v>0</v>
      </c>
      <c r="I16" s="315" t="n">
        <v>0</v>
      </c>
    </row>
    <row r="17" ht="12.75" customHeight="1">
      <c r="C17" s="49" t="n"/>
      <c r="D17" s="321">
        <f>$D$13</f>
        <v/>
      </c>
      <c r="E17" s="313">
        <f>SUM(F17:G17)</f>
        <v/>
      </c>
      <c r="F17" s="136" t="n">
        <v>0</v>
      </c>
      <c r="G17" s="137" t="n">
        <v>0</v>
      </c>
      <c r="H17" s="139" t="n">
        <v>0</v>
      </c>
      <c r="I17" s="315" t="n">
        <v>0</v>
      </c>
    </row>
    <row r="18" ht="12.75" customHeight="1">
      <c r="B18" s="13" t="inlineStr">
        <is>
          <t>EG</t>
        </is>
      </c>
      <c r="C18" s="74" t="inlineStr">
        <is>
          <t>Ägypten</t>
        </is>
      </c>
      <c r="D18" s="242">
        <f>$D$12</f>
        <v/>
      </c>
      <c r="E18" s="254">
        <f>SUM(F18:G18)</f>
        <v/>
      </c>
      <c r="F18" s="132" t="n">
        <v>0</v>
      </c>
      <c r="G18" s="133" t="n">
        <v>0</v>
      </c>
      <c r="H18" s="139" t="n">
        <v>0</v>
      </c>
      <c r="I18" s="315" t="n">
        <v>0</v>
      </c>
    </row>
    <row r="19" ht="12.75" customHeight="1">
      <c r="C19" s="49" t="n"/>
      <c r="D19" s="321">
        <f>$D$13</f>
        <v/>
      </c>
      <c r="E19" s="313">
        <f>SUM(F19:G19)</f>
        <v/>
      </c>
      <c r="F19" s="136" t="n">
        <v>0</v>
      </c>
      <c r="G19" s="137" t="n">
        <v>0</v>
      </c>
      <c r="H19" s="139" t="n">
        <v>0</v>
      </c>
      <c r="I19" s="315" t="n">
        <v>0</v>
      </c>
    </row>
    <row r="20" ht="12.75" customHeight="1">
      <c r="B20" s="13" t="inlineStr">
        <is>
          <t>AL</t>
        </is>
      </c>
      <c r="C20" s="74" t="inlineStr">
        <is>
          <t>Albanien</t>
        </is>
      </c>
      <c r="D20" s="242">
        <f>$D$12</f>
        <v/>
      </c>
      <c r="E20" s="254">
        <f>SUM(F20:G20)</f>
        <v/>
      </c>
      <c r="F20" s="132" t="n">
        <v>0</v>
      </c>
      <c r="G20" s="133" t="n">
        <v>0</v>
      </c>
      <c r="H20" s="139" t="n">
        <v>0</v>
      </c>
      <c r="I20" s="315" t="n">
        <v>0</v>
      </c>
    </row>
    <row r="21" ht="12.75" customHeight="1">
      <c r="C21" s="49" t="n"/>
      <c r="D21" s="321">
        <f>$D$13</f>
        <v/>
      </c>
      <c r="E21" s="313">
        <f>SUM(F21:G21)</f>
        <v/>
      </c>
      <c r="F21" s="136" t="n">
        <v>0</v>
      </c>
      <c r="G21" s="137" t="n">
        <v>0</v>
      </c>
      <c r="H21" s="139" t="n">
        <v>0</v>
      </c>
      <c r="I21" s="315" t="n">
        <v>0</v>
      </c>
    </row>
    <row r="22" ht="12.75" customHeight="1">
      <c r="B22" s="13" t="inlineStr">
        <is>
          <t>DZ</t>
        </is>
      </c>
      <c r="C22" s="74" t="inlineStr">
        <is>
          <t>Algerien</t>
        </is>
      </c>
      <c r="D22" s="242">
        <f>$D$12</f>
        <v/>
      </c>
      <c r="E22" s="254">
        <f>SUM(F22:G22)</f>
        <v/>
      </c>
      <c r="F22" s="132" t="n">
        <v>0</v>
      </c>
      <c r="G22" s="133" t="n">
        <v>0</v>
      </c>
      <c r="H22" s="139" t="n">
        <v>0</v>
      </c>
      <c r="I22" s="315" t="n">
        <v>0</v>
      </c>
    </row>
    <row r="23" ht="12.75" customHeight="1">
      <c r="C23" s="49" t="n"/>
      <c r="D23" s="321">
        <f>$D$13</f>
        <v/>
      </c>
      <c r="E23" s="313">
        <f>SUM(F23:G23)</f>
        <v/>
      </c>
      <c r="F23" s="136" t="n">
        <v>0</v>
      </c>
      <c r="G23" s="137" t="n">
        <v>0</v>
      </c>
      <c r="H23" s="139" t="n">
        <v>0</v>
      </c>
      <c r="I23" s="315" t="n">
        <v>0</v>
      </c>
    </row>
    <row r="24" ht="12.75" customHeight="1">
      <c r="B24" s="13" t="inlineStr">
        <is>
          <t>AD</t>
        </is>
      </c>
      <c r="C24" s="74" t="inlineStr">
        <is>
          <t>Andorra</t>
        </is>
      </c>
      <c r="D24" s="242">
        <f>$D$12</f>
        <v/>
      </c>
      <c r="E24" s="254">
        <f>SUM(F24:G24)</f>
        <v/>
      </c>
      <c r="F24" s="132" t="n">
        <v>0</v>
      </c>
      <c r="G24" s="133" t="n">
        <v>0</v>
      </c>
      <c r="H24" s="139" t="n">
        <v>0</v>
      </c>
      <c r="I24" s="315" t="n">
        <v>0</v>
      </c>
    </row>
    <row r="25" ht="12.75" customHeight="1">
      <c r="C25" s="49" t="n"/>
      <c r="D25" s="321">
        <f>$D$13</f>
        <v/>
      </c>
      <c r="E25" s="313">
        <f>SUM(F25:G25)</f>
        <v/>
      </c>
      <c r="F25" s="136" t="n">
        <v>0</v>
      </c>
      <c r="G25" s="137" t="n">
        <v>0</v>
      </c>
      <c r="H25" s="139" t="n">
        <v>0</v>
      </c>
      <c r="I25" s="315" t="n">
        <v>0</v>
      </c>
    </row>
    <row r="26" ht="12.75" customHeight="1">
      <c r="B26" s="13" t="inlineStr">
        <is>
          <t>AO</t>
        </is>
      </c>
      <c r="C26" s="74" t="inlineStr">
        <is>
          <t>Angola</t>
        </is>
      </c>
      <c r="D26" s="242">
        <f>$D$12</f>
        <v/>
      </c>
      <c r="E26" s="254">
        <f>SUM(F26:G26)</f>
        <v/>
      </c>
      <c r="F26" s="132" t="n">
        <v>0</v>
      </c>
      <c r="G26" s="133" t="n">
        <v>0</v>
      </c>
      <c r="H26" s="139" t="n">
        <v>0</v>
      </c>
      <c r="I26" s="315" t="n">
        <v>0</v>
      </c>
    </row>
    <row r="27" ht="12.75" customHeight="1">
      <c r="C27" s="49" t="n"/>
      <c r="D27" s="321">
        <f>$D$13</f>
        <v/>
      </c>
      <c r="E27" s="313">
        <f>SUM(F27:G27)</f>
        <v/>
      </c>
      <c r="F27" s="136" t="n">
        <v>0</v>
      </c>
      <c r="G27" s="137" t="n">
        <v>0</v>
      </c>
      <c r="H27" s="139" t="n">
        <v>0</v>
      </c>
      <c r="I27" s="315" t="n">
        <v>0</v>
      </c>
    </row>
    <row r="28" ht="12.75" customHeight="1">
      <c r="B28" s="13" t="inlineStr">
        <is>
          <t>AI</t>
        </is>
      </c>
      <c r="C28" s="74" t="inlineStr">
        <is>
          <t>Anguilla</t>
        </is>
      </c>
      <c r="D28" s="242">
        <f>$D$12</f>
        <v/>
      </c>
      <c r="E28" s="254">
        <f>SUM(F28:G28)</f>
        <v/>
      </c>
      <c r="F28" s="132" t="n">
        <v>0</v>
      </c>
      <c r="G28" s="133" t="n">
        <v>0</v>
      </c>
      <c r="H28" s="139" t="n">
        <v>0</v>
      </c>
      <c r="I28" s="315" t="n">
        <v>0</v>
      </c>
    </row>
    <row r="29" ht="12.75" customHeight="1">
      <c r="C29" s="49" t="n"/>
      <c r="D29" s="321">
        <f>$D$13</f>
        <v/>
      </c>
      <c r="E29" s="313">
        <f>SUM(F29:G29)</f>
        <v/>
      </c>
      <c r="F29" s="136" t="n">
        <v>0</v>
      </c>
      <c r="G29" s="137" t="n">
        <v>0</v>
      </c>
      <c r="H29" s="139" t="n">
        <v>0</v>
      </c>
      <c r="I29" s="315" t="n">
        <v>0</v>
      </c>
    </row>
    <row r="30" ht="12.75" customHeight="1">
      <c r="B30" s="13" t="inlineStr">
        <is>
          <t>AG</t>
        </is>
      </c>
      <c r="C30" s="74" t="inlineStr">
        <is>
          <t>Antigua und Barbuda</t>
        </is>
      </c>
      <c r="D30" s="242">
        <f>$D$12</f>
        <v/>
      </c>
      <c r="E30" s="254">
        <f>SUM(F30:G30)</f>
        <v/>
      </c>
      <c r="F30" s="132" t="n">
        <v>0</v>
      </c>
      <c r="G30" s="133" t="n">
        <v>0</v>
      </c>
      <c r="H30" s="139" t="n">
        <v>0</v>
      </c>
      <c r="I30" s="315" t="n">
        <v>0</v>
      </c>
    </row>
    <row r="31" ht="12.75" customHeight="1">
      <c r="C31" s="49" t="n"/>
      <c r="D31" s="321">
        <f>$D$13</f>
        <v/>
      </c>
      <c r="E31" s="313">
        <f>SUM(F31:G31)</f>
        <v/>
      </c>
      <c r="F31" s="136" t="n">
        <v>0</v>
      </c>
      <c r="G31" s="137" t="n">
        <v>0</v>
      </c>
      <c r="H31" s="139" t="n">
        <v>0</v>
      </c>
      <c r="I31" s="315" t="n">
        <v>0</v>
      </c>
    </row>
    <row r="32" ht="12.75" customHeight="1">
      <c r="B32" s="13" t="inlineStr">
        <is>
          <t>GQ</t>
        </is>
      </c>
      <c r="C32" s="74" t="inlineStr">
        <is>
          <t>Äquatorialguinea</t>
        </is>
      </c>
      <c r="D32" s="242">
        <f>$D$12</f>
        <v/>
      </c>
      <c r="E32" s="254">
        <f>SUM(F32:G32)</f>
        <v/>
      </c>
      <c r="F32" s="132" t="n">
        <v>0</v>
      </c>
      <c r="G32" s="133" t="n">
        <v>0</v>
      </c>
      <c r="H32" s="139" t="n">
        <v>0</v>
      </c>
      <c r="I32" s="315" t="n">
        <v>0</v>
      </c>
    </row>
    <row r="33" ht="12.75" customHeight="1">
      <c r="C33" s="49" t="n"/>
      <c r="D33" s="321">
        <f>$D$13</f>
        <v/>
      </c>
      <c r="E33" s="313">
        <f>SUM(F33:G33)</f>
        <v/>
      </c>
      <c r="F33" s="136" t="n">
        <v>0</v>
      </c>
      <c r="G33" s="137" t="n">
        <v>0</v>
      </c>
      <c r="H33" s="139" t="n">
        <v>0</v>
      </c>
      <c r="I33" s="315" t="n">
        <v>0</v>
      </c>
    </row>
    <row r="34" ht="12.75" customHeight="1">
      <c r="B34" s="13" t="inlineStr">
        <is>
          <t>AR</t>
        </is>
      </c>
      <c r="C34" s="74" t="inlineStr">
        <is>
          <t>Argentinien</t>
        </is>
      </c>
      <c r="D34" s="242">
        <f>$D$12</f>
        <v/>
      </c>
      <c r="E34" s="254">
        <f>SUM(F34:G34)</f>
        <v/>
      </c>
      <c r="F34" s="132" t="n">
        <v>0</v>
      </c>
      <c r="G34" s="133" t="n">
        <v>0</v>
      </c>
      <c r="H34" s="139" t="n">
        <v>0</v>
      </c>
      <c r="I34" s="315" t="n">
        <v>0</v>
      </c>
    </row>
    <row r="35" ht="12.75" customHeight="1">
      <c r="C35" s="49" t="n"/>
      <c r="D35" s="321">
        <f>$D$13</f>
        <v/>
      </c>
      <c r="E35" s="313">
        <f>SUM(F35:G35)</f>
        <v/>
      </c>
      <c r="F35" s="136" t="n">
        <v>0</v>
      </c>
      <c r="G35" s="137" t="n">
        <v>0</v>
      </c>
      <c r="H35" s="139" t="n">
        <v>0</v>
      </c>
      <c r="I35" s="315" t="n">
        <v>0</v>
      </c>
    </row>
    <row r="36" ht="12.75" customHeight="1">
      <c r="B36" s="13" t="inlineStr">
        <is>
          <t>AM</t>
        </is>
      </c>
      <c r="C36" s="74" t="inlineStr">
        <is>
          <t>Armenien</t>
        </is>
      </c>
      <c r="D36" s="242">
        <f>$D$12</f>
        <v/>
      </c>
      <c r="E36" s="254">
        <f>SUM(F36:G36)</f>
        <v/>
      </c>
      <c r="F36" s="132" t="n">
        <v>0</v>
      </c>
      <c r="G36" s="133" t="n">
        <v>0</v>
      </c>
      <c r="H36" s="139" t="n">
        <v>0</v>
      </c>
      <c r="I36" s="315" t="n">
        <v>0</v>
      </c>
    </row>
    <row r="37" ht="12.75" customHeight="1">
      <c r="C37" s="49" t="n"/>
      <c r="D37" s="321">
        <f>$D$13</f>
        <v/>
      </c>
      <c r="E37" s="313">
        <f>SUM(F37:G37)</f>
        <v/>
      </c>
      <c r="F37" s="136" t="n">
        <v>0</v>
      </c>
      <c r="G37" s="137" t="n">
        <v>0</v>
      </c>
      <c r="H37" s="139" t="n">
        <v>0</v>
      </c>
      <c r="I37" s="315" t="n">
        <v>0</v>
      </c>
    </row>
    <row r="38" ht="12.75" customHeight="1">
      <c r="B38" s="13" t="inlineStr">
        <is>
          <t>AW</t>
        </is>
      </c>
      <c r="C38" s="74" t="inlineStr">
        <is>
          <t>Aruba</t>
        </is>
      </c>
      <c r="D38" s="242">
        <f>$D$12</f>
        <v/>
      </c>
      <c r="E38" s="254">
        <f>SUM(F38:G38)</f>
        <v/>
      </c>
      <c r="F38" s="132" t="n">
        <v>0</v>
      </c>
      <c r="G38" s="133" t="n">
        <v>0</v>
      </c>
      <c r="H38" s="139" t="n">
        <v>0</v>
      </c>
      <c r="I38" s="315" t="n">
        <v>0</v>
      </c>
    </row>
    <row r="39" ht="12.75" customHeight="1">
      <c r="C39" s="49" t="n"/>
      <c r="D39" s="321">
        <f>$D$13</f>
        <v/>
      </c>
      <c r="E39" s="313">
        <f>SUM(F39:G39)</f>
        <v/>
      </c>
      <c r="F39" s="136" t="n">
        <v>0</v>
      </c>
      <c r="G39" s="137" t="n">
        <v>0</v>
      </c>
      <c r="H39" s="139" t="n">
        <v>0</v>
      </c>
      <c r="I39" s="315" t="n">
        <v>0</v>
      </c>
    </row>
    <row r="40" ht="12.75" customHeight="1">
      <c r="B40" s="13" t="inlineStr">
        <is>
          <t>AZ</t>
        </is>
      </c>
      <c r="C40" s="74" t="inlineStr">
        <is>
          <t>Aserbaidschan</t>
        </is>
      </c>
      <c r="D40" s="242">
        <f>$D$12</f>
        <v/>
      </c>
      <c r="E40" s="254">
        <f>SUM(F40:G40)</f>
        <v/>
      </c>
      <c r="F40" s="132" t="n">
        <v>0</v>
      </c>
      <c r="G40" s="133" t="n">
        <v>0</v>
      </c>
      <c r="H40" s="139" t="n">
        <v>0</v>
      </c>
      <c r="I40" s="315" t="n">
        <v>0</v>
      </c>
    </row>
    <row r="41" ht="12.75" customHeight="1">
      <c r="C41" s="49" t="n"/>
      <c r="D41" s="321">
        <f>$D$13</f>
        <v/>
      </c>
      <c r="E41" s="313">
        <f>SUM(F41:G41)</f>
        <v/>
      </c>
      <c r="F41" s="136" t="n">
        <v>0</v>
      </c>
      <c r="G41" s="137" t="n">
        <v>0</v>
      </c>
      <c r="H41" s="139" t="n">
        <v>0</v>
      </c>
      <c r="I41" s="315" t="n">
        <v>0</v>
      </c>
    </row>
    <row r="42" ht="12.75" customHeight="1">
      <c r="B42" s="13" t="inlineStr">
        <is>
          <t>ET</t>
        </is>
      </c>
      <c r="C42" s="74" t="inlineStr">
        <is>
          <t>Äthiopien</t>
        </is>
      </c>
      <c r="D42" s="242">
        <f>$D$12</f>
        <v/>
      </c>
      <c r="E42" s="254">
        <f>SUM(F42:G42)</f>
        <v/>
      </c>
      <c r="F42" s="132" t="n">
        <v>0</v>
      </c>
      <c r="G42" s="133" t="n">
        <v>0</v>
      </c>
      <c r="H42" s="139" t="n">
        <v>0</v>
      </c>
      <c r="I42" s="315" t="n">
        <v>0</v>
      </c>
    </row>
    <row r="43" ht="12.75" customHeight="1">
      <c r="C43" s="49" t="n"/>
      <c r="D43" s="321">
        <f>$D$13</f>
        <v/>
      </c>
      <c r="E43" s="313">
        <f>SUM(F43:G43)</f>
        <v/>
      </c>
      <c r="F43" s="136" t="n">
        <v>0</v>
      </c>
      <c r="G43" s="137" t="n">
        <v>0</v>
      </c>
      <c r="H43" s="139" t="n">
        <v>0</v>
      </c>
      <c r="I43" s="315" t="n">
        <v>0</v>
      </c>
    </row>
    <row r="44" ht="12.75" customHeight="1">
      <c r="B44" s="13" t="inlineStr">
        <is>
          <t>AU</t>
        </is>
      </c>
      <c r="C44" s="74" t="inlineStr">
        <is>
          <t>Australien</t>
        </is>
      </c>
      <c r="D44" s="242">
        <f>$D$12</f>
        <v/>
      </c>
      <c r="E44" s="254">
        <f>SUM(F44:G44)</f>
        <v/>
      </c>
      <c r="F44" s="132" t="n">
        <v>0</v>
      </c>
      <c r="G44" s="133" t="n">
        <v>0</v>
      </c>
      <c r="H44" s="139" t="n">
        <v>0</v>
      </c>
      <c r="I44" s="315" t="n">
        <v>0</v>
      </c>
    </row>
    <row r="45" ht="12.75" customHeight="1">
      <c r="C45" s="49" t="n"/>
      <c r="D45" s="321">
        <f>$D$13</f>
        <v/>
      </c>
      <c r="E45" s="313">
        <f>SUM(F45:G45)</f>
        <v/>
      </c>
      <c r="F45" s="136" t="n">
        <v>0</v>
      </c>
      <c r="G45" s="137" t="n">
        <v>0</v>
      </c>
      <c r="H45" s="139" t="n">
        <v>0</v>
      </c>
      <c r="I45" s="315" t="n">
        <v>0</v>
      </c>
    </row>
    <row r="46" ht="12.75" customHeight="1">
      <c r="B46" s="13" t="inlineStr">
        <is>
          <t>BS</t>
        </is>
      </c>
      <c r="C46" s="74" t="inlineStr">
        <is>
          <t>Bahamas</t>
        </is>
      </c>
      <c r="D46" s="242">
        <f>$D$12</f>
        <v/>
      </c>
      <c r="E46" s="254">
        <f>SUM(F46:G46)</f>
        <v/>
      </c>
      <c r="F46" s="132" t="n">
        <v>0</v>
      </c>
      <c r="G46" s="133" t="n">
        <v>0</v>
      </c>
      <c r="H46" s="139" t="n">
        <v>0</v>
      </c>
      <c r="I46" s="315" t="n">
        <v>0</v>
      </c>
    </row>
    <row r="47" ht="12.75" customHeight="1">
      <c r="C47" s="49" t="n"/>
      <c r="D47" s="321">
        <f>$D$13</f>
        <v/>
      </c>
      <c r="E47" s="313">
        <f>SUM(F47:G47)</f>
        <v/>
      </c>
      <c r="F47" s="136" t="n">
        <v>0</v>
      </c>
      <c r="G47" s="137" t="n">
        <v>0</v>
      </c>
      <c r="H47" s="139" t="n">
        <v>0</v>
      </c>
      <c r="I47" s="315" t="n">
        <v>0</v>
      </c>
    </row>
    <row r="48" ht="12.75" customHeight="1">
      <c r="B48" s="13" t="inlineStr">
        <is>
          <t>BH</t>
        </is>
      </c>
      <c r="C48" s="74" t="inlineStr">
        <is>
          <t>Bahrain</t>
        </is>
      </c>
      <c r="D48" s="242">
        <f>$D$12</f>
        <v/>
      </c>
      <c r="E48" s="254">
        <f>SUM(F48:G48)</f>
        <v/>
      </c>
      <c r="F48" s="132" t="n">
        <v>0</v>
      </c>
      <c r="G48" s="133" t="n">
        <v>0</v>
      </c>
      <c r="H48" s="139" t="n">
        <v>0</v>
      </c>
      <c r="I48" s="315" t="n">
        <v>0</v>
      </c>
    </row>
    <row r="49" ht="12.75" customHeight="1">
      <c r="C49" s="49" t="n"/>
      <c r="D49" s="321">
        <f>$D$13</f>
        <v/>
      </c>
      <c r="E49" s="313">
        <f>SUM(F49:G49)</f>
        <v/>
      </c>
      <c r="F49" s="136" t="n">
        <v>0</v>
      </c>
      <c r="G49" s="137" t="n">
        <v>0</v>
      </c>
      <c r="H49" s="139" t="n">
        <v>0</v>
      </c>
      <c r="I49" s="315" t="n">
        <v>0</v>
      </c>
    </row>
    <row r="50" ht="12.75" customHeight="1">
      <c r="B50" s="13" t="inlineStr">
        <is>
          <t>BD</t>
        </is>
      </c>
      <c r="C50" s="74" t="inlineStr">
        <is>
          <t>Bangladesh</t>
        </is>
      </c>
      <c r="D50" s="242">
        <f>$D$12</f>
        <v/>
      </c>
      <c r="E50" s="254">
        <f>SUM(F50:G50)</f>
        <v/>
      </c>
      <c r="F50" s="132" t="n">
        <v>0</v>
      </c>
      <c r="G50" s="133" t="n">
        <v>0</v>
      </c>
      <c r="H50" s="139" t="n">
        <v>0</v>
      </c>
      <c r="I50" s="315" t="n">
        <v>0</v>
      </c>
    </row>
    <row r="51" ht="12.75" customHeight="1">
      <c r="C51" s="49" t="n"/>
      <c r="D51" s="321">
        <f>$D$13</f>
        <v/>
      </c>
      <c r="E51" s="313">
        <f>SUM(F51:G51)</f>
        <v/>
      </c>
      <c r="F51" s="136" t="n">
        <v>0</v>
      </c>
      <c r="G51" s="137" t="n">
        <v>0</v>
      </c>
      <c r="H51" s="139" t="n">
        <v>0</v>
      </c>
      <c r="I51" s="315" t="n">
        <v>0</v>
      </c>
    </row>
    <row r="52" ht="12.75" customHeight="1">
      <c r="B52" s="13" t="inlineStr">
        <is>
          <t>BB</t>
        </is>
      </c>
      <c r="C52" s="74" t="inlineStr">
        <is>
          <t>Barbados</t>
        </is>
      </c>
      <c r="D52" s="242">
        <f>$D$12</f>
        <v/>
      </c>
      <c r="E52" s="254">
        <f>SUM(F52:G52)</f>
        <v/>
      </c>
      <c r="F52" s="132" t="n">
        <v>0</v>
      </c>
      <c r="G52" s="133" t="n">
        <v>0</v>
      </c>
      <c r="H52" s="139" t="n">
        <v>0</v>
      </c>
      <c r="I52" s="315" t="n">
        <v>0</v>
      </c>
    </row>
    <row r="53" ht="12.75" customHeight="1">
      <c r="C53" s="49" t="n"/>
      <c r="D53" s="321">
        <f>$D$13</f>
        <v/>
      </c>
      <c r="E53" s="313">
        <f>SUM(F53:G53)</f>
        <v/>
      </c>
      <c r="F53" s="136" t="n">
        <v>0</v>
      </c>
      <c r="G53" s="137" t="n">
        <v>0</v>
      </c>
      <c r="H53" s="139" t="n">
        <v>0</v>
      </c>
      <c r="I53" s="315" t="n">
        <v>0</v>
      </c>
    </row>
    <row r="54" ht="12.75" customHeight="1">
      <c r="B54" s="13" t="inlineStr">
        <is>
          <t>BE</t>
        </is>
      </c>
      <c r="C54" s="74" t="inlineStr">
        <is>
          <t>Belgien</t>
        </is>
      </c>
      <c r="D54" s="242">
        <f>$D$12</f>
        <v/>
      </c>
      <c r="E54" s="254">
        <f>SUM(F54:G54)</f>
        <v/>
      </c>
      <c r="F54" s="132" t="n">
        <v>0</v>
      </c>
      <c r="G54" s="133" t="n">
        <v>0</v>
      </c>
      <c r="H54" s="139" t="n">
        <v>0</v>
      </c>
      <c r="I54" s="315" t="n">
        <v>0</v>
      </c>
    </row>
    <row r="55" ht="12.75" customHeight="1">
      <c r="C55" s="49" t="n"/>
      <c r="D55" s="321">
        <f>$D$13</f>
        <v/>
      </c>
      <c r="E55" s="313">
        <f>SUM(F55:G55)</f>
        <v/>
      </c>
      <c r="F55" s="136" t="n">
        <v>0</v>
      </c>
      <c r="G55" s="137" t="n">
        <v>0</v>
      </c>
      <c r="H55" s="139" t="n">
        <v>0</v>
      </c>
      <c r="I55" s="315" t="n">
        <v>0</v>
      </c>
    </row>
    <row r="56" ht="12.75" customHeight="1">
      <c r="B56" s="13" t="inlineStr">
        <is>
          <t>BZ</t>
        </is>
      </c>
      <c r="C56" s="74" t="inlineStr">
        <is>
          <t>Belize</t>
        </is>
      </c>
      <c r="D56" s="242">
        <f>$D$12</f>
        <v/>
      </c>
      <c r="E56" s="254">
        <f>SUM(F56:G56)</f>
        <v/>
      </c>
      <c r="F56" s="132" t="n">
        <v>0</v>
      </c>
      <c r="G56" s="133" t="n">
        <v>0</v>
      </c>
      <c r="H56" s="139" t="n">
        <v>0</v>
      </c>
      <c r="I56" s="315" t="n">
        <v>0</v>
      </c>
    </row>
    <row r="57" ht="12.75" customHeight="1">
      <c r="C57" s="49" t="n"/>
      <c r="D57" s="321">
        <f>$D$13</f>
        <v/>
      </c>
      <c r="E57" s="313">
        <f>SUM(F57:G57)</f>
        <v/>
      </c>
      <c r="F57" s="136" t="n">
        <v>0</v>
      </c>
      <c r="G57" s="137" t="n">
        <v>0</v>
      </c>
      <c r="H57" s="139" t="n">
        <v>0</v>
      </c>
      <c r="I57" s="315" t="n">
        <v>0</v>
      </c>
    </row>
    <row r="58" ht="12.75" customHeight="1">
      <c r="B58" s="13" t="inlineStr">
        <is>
          <t>BJ</t>
        </is>
      </c>
      <c r="C58" s="74" t="inlineStr">
        <is>
          <t>Benin</t>
        </is>
      </c>
      <c r="D58" s="242">
        <f>$D$12</f>
        <v/>
      </c>
      <c r="E58" s="254">
        <f>SUM(F58:G58)</f>
        <v/>
      </c>
      <c r="F58" s="132" t="n">
        <v>0</v>
      </c>
      <c r="G58" s="133" t="n">
        <v>0</v>
      </c>
      <c r="H58" s="139" t="n">
        <v>0</v>
      </c>
      <c r="I58" s="315" t="n">
        <v>0</v>
      </c>
    </row>
    <row r="59" ht="12.75" customHeight="1">
      <c r="C59" s="49" t="n"/>
      <c r="D59" s="321">
        <f>$D$13</f>
        <v/>
      </c>
      <c r="E59" s="313">
        <f>SUM(F59:G59)</f>
        <v/>
      </c>
      <c r="F59" s="136" t="n">
        <v>0</v>
      </c>
      <c r="G59" s="137" t="n">
        <v>0</v>
      </c>
      <c r="H59" s="139" t="n">
        <v>0</v>
      </c>
      <c r="I59" s="315" t="n">
        <v>0</v>
      </c>
    </row>
    <row r="60" ht="12.75" customHeight="1">
      <c r="B60" s="13" t="inlineStr">
        <is>
          <t>BM</t>
        </is>
      </c>
      <c r="C60" s="74" t="inlineStr">
        <is>
          <t>Bermuda</t>
        </is>
      </c>
      <c r="D60" s="242">
        <f>$D$12</f>
        <v/>
      </c>
      <c r="E60" s="254">
        <f>SUM(F60:G60)</f>
        <v/>
      </c>
      <c r="F60" s="132" t="n">
        <v>0</v>
      </c>
      <c r="G60" s="133" t="n">
        <v>0</v>
      </c>
      <c r="H60" s="139" t="n">
        <v>0</v>
      </c>
      <c r="I60" s="315" t="n">
        <v>0</v>
      </c>
    </row>
    <row r="61" ht="12.75" customHeight="1">
      <c r="C61" s="49" t="n"/>
      <c r="D61" s="321">
        <f>$D$13</f>
        <v/>
      </c>
      <c r="E61" s="313">
        <f>SUM(F61:G61)</f>
        <v/>
      </c>
      <c r="F61" s="136" t="n">
        <v>0</v>
      </c>
      <c r="G61" s="137" t="n">
        <v>0</v>
      </c>
      <c r="H61" s="139" t="n">
        <v>0</v>
      </c>
      <c r="I61" s="315" t="n">
        <v>0</v>
      </c>
    </row>
    <row r="62" ht="12.75" customHeight="1">
      <c r="B62" s="13" t="inlineStr">
        <is>
          <t>BT</t>
        </is>
      </c>
      <c r="C62" s="74" t="inlineStr">
        <is>
          <t>Bhutan</t>
        </is>
      </c>
      <c r="D62" s="242">
        <f>$D$12</f>
        <v/>
      </c>
      <c r="E62" s="254">
        <f>SUM(F62:G62)</f>
        <v/>
      </c>
      <c r="F62" s="132" t="n">
        <v>0</v>
      </c>
      <c r="G62" s="133" t="n">
        <v>0</v>
      </c>
      <c r="H62" s="139" t="n">
        <v>0</v>
      </c>
      <c r="I62" s="315" t="n">
        <v>0</v>
      </c>
    </row>
    <row r="63" ht="12.75" customHeight="1">
      <c r="C63" s="49" t="n"/>
      <c r="D63" s="321">
        <f>$D$13</f>
        <v/>
      </c>
      <c r="E63" s="313">
        <f>SUM(F63:G63)</f>
        <v/>
      </c>
      <c r="F63" s="136" t="n">
        <v>0</v>
      </c>
      <c r="G63" s="137" t="n">
        <v>0</v>
      </c>
      <c r="H63" s="139" t="n">
        <v>0</v>
      </c>
      <c r="I63" s="315" t="n">
        <v>0</v>
      </c>
    </row>
    <row r="64" ht="12.75" customHeight="1">
      <c r="B64" s="13" t="inlineStr">
        <is>
          <t>BO</t>
        </is>
      </c>
      <c r="C64" s="74" t="inlineStr">
        <is>
          <t>Bolivien</t>
        </is>
      </c>
      <c r="D64" s="242">
        <f>$D$12</f>
        <v/>
      </c>
      <c r="E64" s="254">
        <f>SUM(F64:G64)</f>
        <v/>
      </c>
      <c r="F64" s="132" t="n">
        <v>0</v>
      </c>
      <c r="G64" s="133" t="n">
        <v>0</v>
      </c>
      <c r="H64" s="139" t="n">
        <v>0</v>
      </c>
      <c r="I64" s="315" t="n">
        <v>0</v>
      </c>
    </row>
    <row r="65" ht="12.75" customHeight="1">
      <c r="C65" s="49" t="n"/>
      <c r="D65" s="321">
        <f>$D$13</f>
        <v/>
      </c>
      <c r="E65" s="313">
        <f>SUM(F65:G65)</f>
        <v/>
      </c>
      <c r="F65" s="136" t="n">
        <v>0</v>
      </c>
      <c r="G65" s="137" t="n">
        <v>0</v>
      </c>
      <c r="H65" s="139" t="n">
        <v>0</v>
      </c>
      <c r="I65" s="315" t="n">
        <v>0</v>
      </c>
    </row>
    <row r="66" ht="12.75" customHeight="1">
      <c r="B66" s="13" t="inlineStr">
        <is>
          <t>BA</t>
        </is>
      </c>
      <c r="C66" s="74" t="inlineStr">
        <is>
          <t>Bosnien und Herzegowina</t>
        </is>
      </c>
      <c r="D66" s="242">
        <f>$D$12</f>
        <v/>
      </c>
      <c r="E66" s="254">
        <f>SUM(F66:G66)</f>
        <v/>
      </c>
      <c r="F66" s="132" t="n">
        <v>0</v>
      </c>
      <c r="G66" s="133" t="n">
        <v>0</v>
      </c>
      <c r="H66" s="139" t="n">
        <v>0</v>
      </c>
      <c r="I66" s="315" t="n">
        <v>0</v>
      </c>
    </row>
    <row r="67" ht="12.75" customHeight="1">
      <c r="C67" s="49" t="n"/>
      <c r="D67" s="321">
        <f>$D$13</f>
        <v/>
      </c>
      <c r="E67" s="313">
        <f>SUM(F67:G67)</f>
        <v/>
      </c>
      <c r="F67" s="136" t="n">
        <v>0</v>
      </c>
      <c r="G67" s="137" t="n">
        <v>0</v>
      </c>
      <c r="H67" s="139" t="n">
        <v>0</v>
      </c>
      <c r="I67" s="315" t="n">
        <v>0</v>
      </c>
    </row>
    <row r="68" ht="12.75" customHeight="1">
      <c r="B68" s="13" t="inlineStr">
        <is>
          <t>BW</t>
        </is>
      </c>
      <c r="C68" s="74" t="inlineStr">
        <is>
          <t>Botswana</t>
        </is>
      </c>
      <c r="D68" s="242">
        <f>$D$12</f>
        <v/>
      </c>
      <c r="E68" s="254">
        <f>SUM(F68:G68)</f>
        <v/>
      </c>
      <c r="F68" s="132" t="n">
        <v>0</v>
      </c>
      <c r="G68" s="133" t="n">
        <v>0</v>
      </c>
      <c r="H68" s="139" t="n">
        <v>0</v>
      </c>
      <c r="I68" s="315" t="n">
        <v>0</v>
      </c>
    </row>
    <row r="69" ht="12.75" customHeight="1">
      <c r="C69" s="49" t="n"/>
      <c r="D69" s="321">
        <f>$D$13</f>
        <v/>
      </c>
      <c r="E69" s="313">
        <f>SUM(F69:G69)</f>
        <v/>
      </c>
      <c r="F69" s="136" t="n">
        <v>0</v>
      </c>
      <c r="G69" s="137" t="n">
        <v>0</v>
      </c>
      <c r="H69" s="139" t="n">
        <v>0</v>
      </c>
      <c r="I69" s="315" t="n">
        <v>0</v>
      </c>
    </row>
    <row r="70" ht="12.75" customHeight="1">
      <c r="B70" s="13" t="inlineStr">
        <is>
          <t>BR</t>
        </is>
      </c>
      <c r="C70" s="74" t="inlineStr">
        <is>
          <t>Brasilien</t>
        </is>
      </c>
      <c r="D70" s="242">
        <f>$D$12</f>
        <v/>
      </c>
      <c r="E70" s="254">
        <f>SUM(F70:G70)</f>
        <v/>
      </c>
      <c r="F70" s="132" t="n">
        <v>0</v>
      </c>
      <c r="G70" s="133" t="n">
        <v>0</v>
      </c>
      <c r="H70" s="139" t="n">
        <v>0</v>
      </c>
      <c r="I70" s="315" t="n">
        <v>0</v>
      </c>
    </row>
    <row r="71" ht="12.75" customHeight="1">
      <c r="C71" s="49" t="n"/>
      <c r="D71" s="321">
        <f>$D$13</f>
        <v/>
      </c>
      <c r="E71" s="313">
        <f>SUM(F71:G71)</f>
        <v/>
      </c>
      <c r="F71" s="136" t="n">
        <v>0</v>
      </c>
      <c r="G71" s="137" t="n">
        <v>0</v>
      </c>
      <c r="H71" s="139" t="n">
        <v>0</v>
      </c>
      <c r="I71" s="315" t="n">
        <v>0</v>
      </c>
    </row>
    <row r="72" ht="12.75" customHeight="1">
      <c r="B72" s="13" t="inlineStr">
        <is>
          <t>BN</t>
        </is>
      </c>
      <c r="C72" s="74" t="inlineStr">
        <is>
          <t>Brunei</t>
        </is>
      </c>
      <c r="D72" s="242">
        <f>$D$12</f>
        <v/>
      </c>
      <c r="E72" s="254">
        <f>SUM(F72:G72)</f>
        <v/>
      </c>
      <c r="F72" s="132" t="n">
        <v>0</v>
      </c>
      <c r="G72" s="133" t="n">
        <v>0</v>
      </c>
      <c r="H72" s="139" t="n">
        <v>0</v>
      </c>
      <c r="I72" s="315" t="n">
        <v>0</v>
      </c>
    </row>
    <row r="73" ht="12.75" customHeight="1">
      <c r="C73" s="49" t="n"/>
      <c r="D73" s="321">
        <f>$D$13</f>
        <v/>
      </c>
      <c r="E73" s="313">
        <f>SUM(F73:G73)</f>
        <v/>
      </c>
      <c r="F73" s="136" t="n">
        <v>0</v>
      </c>
      <c r="G73" s="137" t="n">
        <v>0</v>
      </c>
      <c r="H73" s="139" t="n">
        <v>0</v>
      </c>
      <c r="I73" s="315" t="n">
        <v>0</v>
      </c>
    </row>
    <row r="74" ht="12.75" customHeight="1">
      <c r="B74" s="13" t="inlineStr">
        <is>
          <t>BG</t>
        </is>
      </c>
      <c r="C74" s="74" t="inlineStr">
        <is>
          <t>Bulgarien</t>
        </is>
      </c>
      <c r="D74" s="242">
        <f>$D$12</f>
        <v/>
      </c>
      <c r="E74" s="254">
        <f>SUM(F74:G74)</f>
        <v/>
      </c>
      <c r="F74" s="132" t="n">
        <v>0</v>
      </c>
      <c r="G74" s="133" t="n">
        <v>0</v>
      </c>
      <c r="H74" s="139" t="n">
        <v>0</v>
      </c>
      <c r="I74" s="315" t="n">
        <v>0</v>
      </c>
    </row>
    <row r="75" ht="12.75" customHeight="1">
      <c r="C75" s="49" t="n"/>
      <c r="D75" s="321">
        <f>$D$13</f>
        <v/>
      </c>
      <c r="E75" s="313">
        <f>SUM(F75:G75)</f>
        <v/>
      </c>
      <c r="F75" s="136" t="n">
        <v>0</v>
      </c>
      <c r="G75" s="137" t="n">
        <v>0</v>
      </c>
      <c r="H75" s="139" t="n">
        <v>0</v>
      </c>
      <c r="I75" s="315" t="n">
        <v>0</v>
      </c>
    </row>
    <row r="76" ht="12.75" customHeight="1">
      <c r="B76" s="13" t="inlineStr">
        <is>
          <t>BF</t>
        </is>
      </c>
      <c r="C76" s="74" t="inlineStr">
        <is>
          <t>Burkina Faso</t>
        </is>
      </c>
      <c r="D76" s="242">
        <f>$D$12</f>
        <v/>
      </c>
      <c r="E76" s="254">
        <f>SUM(F76:G76)</f>
        <v/>
      </c>
      <c r="F76" s="132" t="n">
        <v>0</v>
      </c>
      <c r="G76" s="133" t="n">
        <v>0</v>
      </c>
      <c r="H76" s="139" t="n">
        <v>0</v>
      </c>
      <c r="I76" s="315" t="n">
        <v>0</v>
      </c>
    </row>
    <row r="77" ht="12.75" customHeight="1">
      <c r="C77" s="49" t="n"/>
      <c r="D77" s="321">
        <f>$D$13</f>
        <v/>
      </c>
      <c r="E77" s="313">
        <f>SUM(F77:G77)</f>
        <v/>
      </c>
      <c r="F77" s="136" t="n">
        <v>0</v>
      </c>
      <c r="G77" s="137" t="n">
        <v>0</v>
      </c>
      <c r="H77" s="139" t="n">
        <v>0</v>
      </c>
      <c r="I77" s="315" t="n">
        <v>0</v>
      </c>
    </row>
    <row r="78" ht="12.75" customHeight="1">
      <c r="B78" s="13" t="inlineStr">
        <is>
          <t>BI</t>
        </is>
      </c>
      <c r="C78" s="74" t="inlineStr">
        <is>
          <t>Burundi</t>
        </is>
      </c>
      <c r="D78" s="242">
        <f>$D$12</f>
        <v/>
      </c>
      <c r="E78" s="254">
        <f>SUM(F78:G78)</f>
        <v/>
      </c>
      <c r="F78" s="132" t="n">
        <v>0</v>
      </c>
      <c r="G78" s="133" t="n">
        <v>0</v>
      </c>
      <c r="H78" s="139" t="n">
        <v>0</v>
      </c>
      <c r="I78" s="315" t="n">
        <v>0</v>
      </c>
    </row>
    <row r="79" ht="12.75" customHeight="1">
      <c r="C79" s="49" t="n"/>
      <c r="D79" s="321">
        <f>$D$13</f>
        <v/>
      </c>
      <c r="E79" s="313">
        <f>SUM(F79:G79)</f>
        <v/>
      </c>
      <c r="F79" s="136" t="n">
        <v>0</v>
      </c>
      <c r="G79" s="137" t="n">
        <v>0</v>
      </c>
      <c r="H79" s="139" t="n">
        <v>0</v>
      </c>
      <c r="I79" s="315" t="n">
        <v>0</v>
      </c>
    </row>
    <row r="80" ht="12.75" customHeight="1">
      <c r="B80" s="13" t="inlineStr">
        <is>
          <t>CL</t>
        </is>
      </c>
      <c r="C80" s="74" t="inlineStr">
        <is>
          <t>Chile</t>
        </is>
      </c>
      <c r="D80" s="242">
        <f>$D$12</f>
        <v/>
      </c>
      <c r="E80" s="254">
        <f>SUM(F80:G80)</f>
        <v/>
      </c>
      <c r="F80" s="132" t="n">
        <v>0</v>
      </c>
      <c r="G80" s="133" t="n">
        <v>0</v>
      </c>
      <c r="H80" s="139" t="n">
        <v>0</v>
      </c>
      <c r="I80" s="315" t="n">
        <v>0</v>
      </c>
    </row>
    <row r="81" ht="12.75" customHeight="1">
      <c r="C81" s="49" t="n"/>
      <c r="D81" s="321">
        <f>$D$13</f>
        <v/>
      </c>
      <c r="E81" s="313">
        <f>SUM(F81:G81)</f>
        <v/>
      </c>
      <c r="F81" s="136" t="n">
        <v>0</v>
      </c>
      <c r="G81" s="137" t="n">
        <v>0</v>
      </c>
      <c r="H81" s="139" t="n">
        <v>0</v>
      </c>
      <c r="I81" s="315" t="n">
        <v>0</v>
      </c>
    </row>
    <row r="82" ht="12.75" customHeight="1">
      <c r="B82" s="13" t="inlineStr">
        <is>
          <t>CN</t>
        </is>
      </c>
      <c r="C82" s="74" t="inlineStr">
        <is>
          <t>China</t>
        </is>
      </c>
      <c r="D82" s="242">
        <f>$D$12</f>
        <v/>
      </c>
      <c r="E82" s="254">
        <f>SUM(F82:G82)</f>
        <v/>
      </c>
      <c r="F82" s="132" t="n">
        <v>0</v>
      </c>
      <c r="G82" s="133" t="n">
        <v>0</v>
      </c>
      <c r="H82" s="139" t="n">
        <v>0</v>
      </c>
      <c r="I82" s="315" t="n">
        <v>0</v>
      </c>
    </row>
    <row r="83" ht="12.75" customHeight="1">
      <c r="C83" s="49" t="n"/>
      <c r="D83" s="321">
        <f>$D$13</f>
        <v/>
      </c>
      <c r="E83" s="313">
        <f>SUM(F83:G83)</f>
        <v/>
      </c>
      <c r="F83" s="136" t="n">
        <v>0</v>
      </c>
      <c r="G83" s="137" t="n">
        <v>0</v>
      </c>
      <c r="H83" s="139" t="n">
        <v>0</v>
      </c>
      <c r="I83" s="315" t="n">
        <v>0</v>
      </c>
    </row>
    <row r="84" ht="12.75" customHeight="1">
      <c r="B84" s="13" t="inlineStr">
        <is>
          <t>CK</t>
        </is>
      </c>
      <c r="C84" s="74" t="inlineStr">
        <is>
          <t>Cookinseln</t>
        </is>
      </c>
      <c r="D84" s="242">
        <f>$D$12</f>
        <v/>
      </c>
      <c r="E84" s="254">
        <f>SUM(F84:G84)</f>
        <v/>
      </c>
      <c r="F84" s="132" t="n">
        <v>0</v>
      </c>
      <c r="G84" s="133" t="n">
        <v>0</v>
      </c>
      <c r="H84" s="139" t="n">
        <v>0</v>
      </c>
      <c r="I84" s="315" t="n">
        <v>0</v>
      </c>
    </row>
    <row r="85" ht="12.75" customHeight="1">
      <c r="C85" s="49" t="n"/>
      <c r="D85" s="321">
        <f>$D$13</f>
        <v/>
      </c>
      <c r="E85" s="313">
        <f>SUM(F85:G85)</f>
        <v/>
      </c>
      <c r="F85" s="136" t="n">
        <v>0</v>
      </c>
      <c r="G85" s="137" t="n">
        <v>0</v>
      </c>
      <c r="H85" s="139" t="n">
        <v>0</v>
      </c>
      <c r="I85" s="315" t="n">
        <v>0</v>
      </c>
    </row>
    <row r="86" ht="12.75" customHeight="1">
      <c r="B86" s="13" t="inlineStr">
        <is>
          <t>CR</t>
        </is>
      </c>
      <c r="C86" s="74" t="inlineStr">
        <is>
          <t>Costa Rica</t>
        </is>
      </c>
      <c r="D86" s="242">
        <f>$D$12</f>
        <v/>
      </c>
      <c r="E86" s="254">
        <f>SUM(F86:G86)</f>
        <v/>
      </c>
      <c r="F86" s="132" t="n">
        <v>0</v>
      </c>
      <c r="G86" s="133" t="n">
        <v>0</v>
      </c>
      <c r="H86" s="139" t="n">
        <v>0</v>
      </c>
      <c r="I86" s="315" t="n">
        <v>0</v>
      </c>
    </row>
    <row r="87" ht="12.75" customHeight="1">
      <c r="C87" s="49" t="n"/>
      <c r="D87" s="321">
        <f>$D$13</f>
        <v/>
      </c>
      <c r="E87" s="313">
        <f>SUM(F87:G87)</f>
        <v/>
      </c>
      <c r="F87" s="136" t="n">
        <v>0</v>
      </c>
      <c r="G87" s="137" t="n">
        <v>0</v>
      </c>
      <c r="H87" s="139" t="n">
        <v>0</v>
      </c>
      <c r="I87" s="315" t="n">
        <v>0</v>
      </c>
    </row>
    <row r="88" ht="12.75" customHeight="1">
      <c r="B88" s="13" t="inlineStr">
        <is>
          <t>DK</t>
        </is>
      </c>
      <c r="C88" s="74" t="inlineStr">
        <is>
          <t>Dänemark</t>
        </is>
      </c>
      <c r="D88" s="242">
        <f>$D$12</f>
        <v/>
      </c>
      <c r="E88" s="254">
        <f>SUM(F88:G88)</f>
        <v/>
      </c>
      <c r="F88" s="132" t="n">
        <v>0</v>
      </c>
      <c r="G88" s="133" t="n">
        <v>0</v>
      </c>
      <c r="H88" s="139" t="n">
        <v>0</v>
      </c>
      <c r="I88" s="315" t="n">
        <v>0</v>
      </c>
    </row>
    <row r="89" ht="12.75" customHeight="1">
      <c r="C89" s="49" t="n"/>
      <c r="D89" s="321">
        <f>$D$13</f>
        <v/>
      </c>
      <c r="E89" s="313">
        <f>SUM(F89:G89)</f>
        <v/>
      </c>
      <c r="F89" s="136" t="n">
        <v>0</v>
      </c>
      <c r="G89" s="137" t="n">
        <v>0</v>
      </c>
      <c r="H89" s="139" t="n">
        <v>0</v>
      </c>
      <c r="I89" s="315" t="n">
        <v>0</v>
      </c>
    </row>
    <row r="90" ht="12.75" customHeight="1">
      <c r="B90" s="13" t="inlineStr">
        <is>
          <t>DM</t>
        </is>
      </c>
      <c r="C90" s="74" t="inlineStr">
        <is>
          <t>Dominica</t>
        </is>
      </c>
      <c r="D90" s="242">
        <f>$D$12</f>
        <v/>
      </c>
      <c r="E90" s="254">
        <f>SUM(F90:G90)</f>
        <v/>
      </c>
      <c r="F90" s="132" t="n">
        <v>0</v>
      </c>
      <c r="G90" s="133" t="n">
        <v>0</v>
      </c>
      <c r="H90" s="139" t="n">
        <v>0</v>
      </c>
      <c r="I90" s="315" t="n">
        <v>0</v>
      </c>
    </row>
    <row r="91" ht="12.75" customHeight="1">
      <c r="C91" s="49" t="n"/>
      <c r="D91" s="321">
        <f>$D$13</f>
        <v/>
      </c>
      <c r="E91" s="313">
        <f>SUM(F91:G91)</f>
        <v/>
      </c>
      <c r="F91" s="136" t="n">
        <v>0</v>
      </c>
      <c r="G91" s="137" t="n">
        <v>0</v>
      </c>
      <c r="H91" s="139" t="n">
        <v>0</v>
      </c>
      <c r="I91" s="315" t="n">
        <v>0</v>
      </c>
    </row>
    <row r="92" ht="12.75" customHeight="1">
      <c r="B92" s="13" t="inlineStr">
        <is>
          <t>DO</t>
        </is>
      </c>
      <c r="C92" s="74" t="inlineStr">
        <is>
          <t>Dominikanische Republik</t>
        </is>
      </c>
      <c r="D92" s="242">
        <f>$D$12</f>
        <v/>
      </c>
      <c r="E92" s="254">
        <f>SUM(F92:G92)</f>
        <v/>
      </c>
      <c r="F92" s="132" t="n">
        <v>0</v>
      </c>
      <c r="G92" s="133" t="n">
        <v>0</v>
      </c>
      <c r="H92" s="139" t="n">
        <v>0</v>
      </c>
      <c r="I92" s="315" t="n">
        <v>0</v>
      </c>
    </row>
    <row r="93" ht="12.75" customHeight="1">
      <c r="C93" s="49" t="n"/>
      <c r="D93" s="321">
        <f>$D$13</f>
        <v/>
      </c>
      <c r="E93" s="313">
        <f>SUM(F93:G93)</f>
        <v/>
      </c>
      <c r="F93" s="136" t="n">
        <v>0</v>
      </c>
      <c r="G93" s="137" t="n">
        <v>0</v>
      </c>
      <c r="H93" s="139" t="n">
        <v>0</v>
      </c>
      <c r="I93" s="315" t="n">
        <v>0</v>
      </c>
    </row>
    <row r="94" ht="12.75" customHeight="1">
      <c r="B94" s="13" t="inlineStr">
        <is>
          <t>DJ</t>
        </is>
      </c>
      <c r="C94" s="74" t="inlineStr">
        <is>
          <t>Dschibuti</t>
        </is>
      </c>
      <c r="D94" s="242">
        <f>$D$12</f>
        <v/>
      </c>
      <c r="E94" s="254">
        <f>SUM(F94:G94)</f>
        <v/>
      </c>
      <c r="F94" s="132" t="n">
        <v>0</v>
      </c>
      <c r="G94" s="133" t="n">
        <v>0</v>
      </c>
      <c r="H94" s="139" t="n">
        <v>0</v>
      </c>
      <c r="I94" s="315" t="n">
        <v>0</v>
      </c>
    </row>
    <row r="95" ht="12.75" customHeight="1">
      <c r="C95" s="49" t="n"/>
      <c r="D95" s="321">
        <f>$D$13</f>
        <v/>
      </c>
      <c r="E95" s="313">
        <f>SUM(F95:G95)</f>
        <v/>
      </c>
      <c r="F95" s="136" t="n">
        <v>0</v>
      </c>
      <c r="G95" s="137" t="n">
        <v>0</v>
      </c>
      <c r="H95" s="139" t="n">
        <v>0</v>
      </c>
      <c r="I95" s="315" t="n">
        <v>0</v>
      </c>
    </row>
    <row r="96" ht="12.75" customHeight="1">
      <c r="B96" s="13" t="inlineStr">
        <is>
          <t>EC</t>
        </is>
      </c>
      <c r="C96" s="74" t="inlineStr">
        <is>
          <t>Ecuador</t>
        </is>
      </c>
      <c r="D96" s="242">
        <f>$D$12</f>
        <v/>
      </c>
      <c r="E96" s="254">
        <f>SUM(F96:G96)</f>
        <v/>
      </c>
      <c r="F96" s="132" t="n">
        <v>0</v>
      </c>
      <c r="G96" s="133" t="n">
        <v>0</v>
      </c>
      <c r="H96" s="139" t="n">
        <v>0</v>
      </c>
      <c r="I96" s="315" t="n">
        <v>0</v>
      </c>
    </row>
    <row r="97" ht="12.75" customHeight="1">
      <c r="C97" s="49" t="n"/>
      <c r="D97" s="321">
        <f>$D$13</f>
        <v/>
      </c>
      <c r="E97" s="313">
        <f>SUM(F97:G97)</f>
        <v/>
      </c>
      <c r="F97" s="136" t="n">
        <v>0</v>
      </c>
      <c r="G97" s="137" t="n">
        <v>0</v>
      </c>
      <c r="H97" s="139" t="n">
        <v>0</v>
      </c>
      <c r="I97" s="315" t="n">
        <v>0</v>
      </c>
    </row>
    <row r="98" ht="12.75" customHeight="1">
      <c r="B98" s="13" t="inlineStr">
        <is>
          <t>SV</t>
        </is>
      </c>
      <c r="C98" s="74" t="inlineStr">
        <is>
          <t>El Salvador</t>
        </is>
      </c>
      <c r="D98" s="242">
        <f>$D$12</f>
        <v/>
      </c>
      <c r="E98" s="254">
        <f>SUM(F98:G98)</f>
        <v/>
      </c>
      <c r="F98" s="132" t="n">
        <v>0</v>
      </c>
      <c r="G98" s="133" t="n">
        <v>0</v>
      </c>
      <c r="H98" s="139" t="n">
        <v>0</v>
      </c>
      <c r="I98" s="315" t="n">
        <v>0</v>
      </c>
    </row>
    <row r="99" ht="12.75" customHeight="1">
      <c r="C99" s="49" t="n"/>
      <c r="D99" s="321">
        <f>$D$13</f>
        <v/>
      </c>
      <c r="E99" s="313">
        <f>SUM(F99:G99)</f>
        <v/>
      </c>
      <c r="F99" s="136" t="n">
        <v>0</v>
      </c>
      <c r="G99" s="137" t="n">
        <v>0</v>
      </c>
      <c r="H99" s="139" t="n">
        <v>0</v>
      </c>
      <c r="I99" s="315" t="n">
        <v>0</v>
      </c>
    </row>
    <row r="100" ht="12.75" customHeight="1">
      <c r="B100" s="13" t="inlineStr">
        <is>
          <t>CI</t>
        </is>
      </c>
      <c r="C100" s="74" t="inlineStr">
        <is>
          <t>Elfenbeinküste</t>
        </is>
      </c>
      <c r="D100" s="242">
        <f>$D$12</f>
        <v/>
      </c>
      <c r="E100" s="254">
        <f>SUM(F100:G100)</f>
        <v/>
      </c>
      <c r="F100" s="132" t="n">
        <v>0</v>
      </c>
      <c r="G100" s="133" t="n">
        <v>0</v>
      </c>
      <c r="H100" s="139" t="n">
        <v>0</v>
      </c>
      <c r="I100" s="315" t="n">
        <v>0</v>
      </c>
    </row>
    <row r="101" ht="12.75" customHeight="1">
      <c r="C101" s="49" t="n"/>
      <c r="D101" s="321">
        <f>$D$13</f>
        <v/>
      </c>
      <c r="E101" s="313">
        <f>SUM(F101:G101)</f>
        <v/>
      </c>
      <c r="F101" s="136" t="n">
        <v>0</v>
      </c>
      <c r="G101" s="137" t="n">
        <v>0</v>
      </c>
      <c r="H101" s="139" t="n">
        <v>0</v>
      </c>
      <c r="I101" s="315" t="n">
        <v>0</v>
      </c>
    </row>
    <row r="102" ht="12.75" customHeight="1">
      <c r="B102" s="13" t="inlineStr">
        <is>
          <t>ER</t>
        </is>
      </c>
      <c r="C102" s="74" t="inlineStr">
        <is>
          <t>Eritrea</t>
        </is>
      </c>
      <c r="D102" s="242">
        <f>$D$12</f>
        <v/>
      </c>
      <c r="E102" s="254">
        <f>SUM(F102:G102)</f>
        <v/>
      </c>
      <c r="F102" s="132" t="n">
        <v>0</v>
      </c>
      <c r="G102" s="133" t="n">
        <v>0</v>
      </c>
      <c r="H102" s="139" t="n">
        <v>0</v>
      </c>
      <c r="I102" s="315" t="n">
        <v>0</v>
      </c>
    </row>
    <row r="103" ht="12.75" customHeight="1">
      <c r="C103" s="49" t="n"/>
      <c r="D103" s="321">
        <f>$D$13</f>
        <v/>
      </c>
      <c r="E103" s="313">
        <f>SUM(F103:G103)</f>
        <v/>
      </c>
      <c r="F103" s="136" t="n">
        <v>0</v>
      </c>
      <c r="G103" s="137" t="n">
        <v>0</v>
      </c>
      <c r="H103" s="139" t="n">
        <v>0</v>
      </c>
      <c r="I103" s="315" t="n">
        <v>0</v>
      </c>
    </row>
    <row r="104" ht="12.75" customHeight="1">
      <c r="B104" s="13" t="inlineStr">
        <is>
          <t>EE</t>
        </is>
      </c>
      <c r="C104" s="74" t="inlineStr">
        <is>
          <t>Estland</t>
        </is>
      </c>
      <c r="D104" s="242">
        <f>$D$12</f>
        <v/>
      </c>
      <c r="E104" s="254">
        <f>SUM(F104:G104)</f>
        <v/>
      </c>
      <c r="F104" s="132" t="n">
        <v>0</v>
      </c>
      <c r="G104" s="133" t="n">
        <v>0</v>
      </c>
      <c r="H104" s="139" t="n">
        <v>0</v>
      </c>
      <c r="I104" s="315" t="n">
        <v>0</v>
      </c>
    </row>
    <row r="105" ht="12.75" customHeight="1">
      <c r="C105" s="49" t="n"/>
      <c r="D105" s="321">
        <f>$D$13</f>
        <v/>
      </c>
      <c r="E105" s="313">
        <f>SUM(F105:G105)</f>
        <v/>
      </c>
      <c r="F105" s="136" t="n">
        <v>0</v>
      </c>
      <c r="G105" s="137" t="n">
        <v>0</v>
      </c>
      <c r="H105" s="139" t="n">
        <v>0</v>
      </c>
      <c r="I105" s="315" t="n">
        <v>0</v>
      </c>
    </row>
    <row r="106" ht="12.75" customHeight="1">
      <c r="B106" s="13" t="inlineStr">
        <is>
          <t>FJ</t>
        </is>
      </c>
      <c r="C106" s="74" t="inlineStr">
        <is>
          <t>Fidschi</t>
        </is>
      </c>
      <c r="D106" s="242">
        <f>$D$12</f>
        <v/>
      </c>
      <c r="E106" s="254">
        <f>SUM(F106:G106)</f>
        <v/>
      </c>
      <c r="F106" s="132" t="n">
        <v>0</v>
      </c>
      <c r="G106" s="133" t="n">
        <v>0</v>
      </c>
      <c r="H106" s="139" t="n">
        <v>0</v>
      </c>
      <c r="I106" s="315" t="n">
        <v>0</v>
      </c>
    </row>
    <row r="107" ht="12.75" customHeight="1">
      <c r="C107" s="49" t="n"/>
      <c r="D107" s="321">
        <f>$D$13</f>
        <v/>
      </c>
      <c r="E107" s="313">
        <f>SUM(F107:G107)</f>
        <v/>
      </c>
      <c r="F107" s="136" t="n">
        <v>0</v>
      </c>
      <c r="G107" s="137" t="n">
        <v>0</v>
      </c>
      <c r="H107" s="139" t="n">
        <v>0</v>
      </c>
      <c r="I107" s="315" t="n">
        <v>0</v>
      </c>
    </row>
    <row r="108" ht="12.75" customHeight="1">
      <c r="B108" s="13" t="inlineStr">
        <is>
          <t>FI</t>
        </is>
      </c>
      <c r="C108" s="74" t="inlineStr">
        <is>
          <t>Finnland</t>
        </is>
      </c>
      <c r="D108" s="242">
        <f>$D$12</f>
        <v/>
      </c>
      <c r="E108" s="254">
        <f>SUM(F108:G108)</f>
        <v/>
      </c>
      <c r="F108" s="132" t="n">
        <v>0</v>
      </c>
      <c r="G108" s="133" t="n">
        <v>0</v>
      </c>
      <c r="H108" s="139" t="n">
        <v>0</v>
      </c>
      <c r="I108" s="315" t="n">
        <v>0</v>
      </c>
    </row>
    <row r="109" ht="12.75" customHeight="1">
      <c r="C109" s="49" t="n"/>
      <c r="D109" s="321">
        <f>$D$13</f>
        <v/>
      </c>
      <c r="E109" s="313">
        <f>SUM(F109:G109)</f>
        <v/>
      </c>
      <c r="F109" s="136" t="n">
        <v>0</v>
      </c>
      <c r="G109" s="137" t="n">
        <v>0</v>
      </c>
      <c r="H109" s="139" t="n">
        <v>0</v>
      </c>
      <c r="I109" s="315" t="n">
        <v>0</v>
      </c>
    </row>
    <row r="110" ht="12.75" customHeight="1">
      <c r="B110" s="13" t="inlineStr">
        <is>
          <t>FR</t>
        </is>
      </c>
      <c r="C110" s="74" t="inlineStr">
        <is>
          <t>Frankreich</t>
        </is>
      </c>
      <c r="D110" s="242">
        <f>$D$12</f>
        <v/>
      </c>
      <c r="E110" s="254">
        <f>SUM(F110:G110)</f>
        <v/>
      </c>
      <c r="F110" s="132" t="n">
        <v>0</v>
      </c>
      <c r="G110" s="133" t="n">
        <v>0</v>
      </c>
      <c r="H110" s="139" t="n">
        <v>0</v>
      </c>
      <c r="I110" s="315" t="n">
        <v>0</v>
      </c>
    </row>
    <row r="111" ht="12.75" customHeight="1">
      <c r="C111" s="49" t="n"/>
      <c r="D111" s="321">
        <f>$D$13</f>
        <v/>
      </c>
      <c r="E111" s="313">
        <f>SUM(F111:G111)</f>
        <v/>
      </c>
      <c r="F111" s="136" t="n">
        <v>0</v>
      </c>
      <c r="G111" s="137" t="n">
        <v>0</v>
      </c>
      <c r="H111" s="139" t="n">
        <v>0</v>
      </c>
      <c r="I111" s="315" t="n">
        <v>0</v>
      </c>
    </row>
    <row r="112" ht="12.75" customHeight="1">
      <c r="B112" s="13" t="inlineStr">
        <is>
          <t>GA</t>
        </is>
      </c>
      <c r="C112" s="74" t="inlineStr">
        <is>
          <t>Gabun</t>
        </is>
      </c>
      <c r="D112" s="242">
        <f>$D$12</f>
        <v/>
      </c>
      <c r="E112" s="254">
        <f>SUM(F112:G112)</f>
        <v/>
      </c>
      <c r="F112" s="132" t="n">
        <v>0</v>
      </c>
      <c r="G112" s="133" t="n">
        <v>0</v>
      </c>
      <c r="H112" s="139" t="n">
        <v>0</v>
      </c>
      <c r="I112" s="315" t="n">
        <v>0</v>
      </c>
    </row>
    <row r="113" ht="12.75" customHeight="1">
      <c r="C113" s="49" t="n"/>
      <c r="D113" s="321">
        <f>$D$13</f>
        <v/>
      </c>
      <c r="E113" s="313">
        <f>SUM(F113:G113)</f>
        <v/>
      </c>
      <c r="F113" s="136" t="n">
        <v>0</v>
      </c>
      <c r="G113" s="137" t="n">
        <v>0</v>
      </c>
      <c r="H113" s="139" t="n">
        <v>0</v>
      </c>
      <c r="I113" s="315" t="n">
        <v>0</v>
      </c>
    </row>
    <row r="114" ht="12.75" customHeight="1">
      <c r="B114" s="13" t="inlineStr">
        <is>
          <t>GM</t>
        </is>
      </c>
      <c r="C114" s="74" t="inlineStr">
        <is>
          <t>Gambia</t>
        </is>
      </c>
      <c r="D114" s="242">
        <f>$D$12</f>
        <v/>
      </c>
      <c r="E114" s="254">
        <f>SUM(F114:G114)</f>
        <v/>
      </c>
      <c r="F114" s="132" t="n">
        <v>0</v>
      </c>
      <c r="G114" s="133" t="n">
        <v>0</v>
      </c>
      <c r="H114" s="139" t="n">
        <v>0</v>
      </c>
      <c r="I114" s="315" t="n">
        <v>0</v>
      </c>
    </row>
    <row r="115" ht="12.75" customHeight="1">
      <c r="C115" s="49" t="n"/>
      <c r="D115" s="321">
        <f>$D$13</f>
        <v/>
      </c>
      <c r="E115" s="313">
        <f>SUM(F115:G115)</f>
        <v/>
      </c>
      <c r="F115" s="136" t="n">
        <v>0</v>
      </c>
      <c r="G115" s="137" t="n">
        <v>0</v>
      </c>
      <c r="H115" s="139" t="n">
        <v>0</v>
      </c>
      <c r="I115" s="315" t="n">
        <v>0</v>
      </c>
    </row>
    <row r="116" ht="12.75" customHeight="1">
      <c r="B116" s="13" t="inlineStr">
        <is>
          <t>GE</t>
        </is>
      </c>
      <c r="C116" s="74" t="inlineStr">
        <is>
          <t>Georgien</t>
        </is>
      </c>
      <c r="D116" s="242">
        <f>$D$12</f>
        <v/>
      </c>
      <c r="E116" s="254">
        <f>SUM(F116:G116)</f>
        <v/>
      </c>
      <c r="F116" s="132" t="n">
        <v>0</v>
      </c>
      <c r="G116" s="133" t="n">
        <v>0</v>
      </c>
      <c r="H116" s="139" t="n">
        <v>0</v>
      </c>
      <c r="I116" s="315" t="n">
        <v>0</v>
      </c>
    </row>
    <row r="117" ht="12.75" customHeight="1">
      <c r="C117" s="49" t="n"/>
      <c r="D117" s="321">
        <f>$D$13</f>
        <v/>
      </c>
      <c r="E117" s="313">
        <f>SUM(F117:G117)</f>
        <v/>
      </c>
      <c r="F117" s="136" t="n">
        <v>0</v>
      </c>
      <c r="G117" s="137" t="n">
        <v>0</v>
      </c>
      <c r="H117" s="139" t="n">
        <v>0</v>
      </c>
      <c r="I117" s="315" t="n">
        <v>0</v>
      </c>
    </row>
    <row r="118" ht="12.75" customHeight="1">
      <c r="B118" s="13" t="inlineStr">
        <is>
          <t>GH</t>
        </is>
      </c>
      <c r="C118" s="74" t="inlineStr">
        <is>
          <t>Ghana</t>
        </is>
      </c>
      <c r="D118" s="242">
        <f>$D$12</f>
        <v/>
      </c>
      <c r="E118" s="254">
        <f>SUM(F118:G118)</f>
        <v/>
      </c>
      <c r="F118" s="132" t="n">
        <v>0</v>
      </c>
      <c r="G118" s="133" t="n">
        <v>0</v>
      </c>
      <c r="H118" s="139" t="n">
        <v>0</v>
      </c>
      <c r="I118" s="315" t="n">
        <v>0</v>
      </c>
    </row>
    <row r="119" ht="12.75" customHeight="1">
      <c r="C119" s="49" t="n"/>
      <c r="D119" s="321">
        <f>$D$13</f>
        <v/>
      </c>
      <c r="E119" s="313">
        <f>SUM(F119:G119)</f>
        <v/>
      </c>
      <c r="F119" s="136" t="n">
        <v>0</v>
      </c>
      <c r="G119" s="137" t="n">
        <v>0</v>
      </c>
      <c r="H119" s="139" t="n">
        <v>0</v>
      </c>
      <c r="I119" s="315" t="n">
        <v>0</v>
      </c>
    </row>
    <row r="120" ht="12.75" customHeight="1">
      <c r="B120" s="13" t="inlineStr">
        <is>
          <t>GI</t>
        </is>
      </c>
      <c r="C120" s="74" t="inlineStr">
        <is>
          <t>Gibraltar</t>
        </is>
      </c>
      <c r="D120" s="242">
        <f>$D$12</f>
        <v/>
      </c>
      <c r="E120" s="254">
        <f>SUM(F120:G120)</f>
        <v/>
      </c>
      <c r="F120" s="132" t="n">
        <v>0</v>
      </c>
      <c r="G120" s="133" t="n">
        <v>0</v>
      </c>
      <c r="H120" s="139" t="n">
        <v>0</v>
      </c>
      <c r="I120" s="315" t="n">
        <v>0</v>
      </c>
    </row>
    <row r="121" ht="12.75" customHeight="1">
      <c r="C121" s="49" t="n"/>
      <c r="D121" s="321">
        <f>$D$13</f>
        <v/>
      </c>
      <c r="E121" s="313">
        <f>SUM(F121:G121)</f>
        <v/>
      </c>
      <c r="F121" s="136" t="n">
        <v>0</v>
      </c>
      <c r="G121" s="137" t="n">
        <v>0</v>
      </c>
      <c r="H121" s="139" t="n">
        <v>0</v>
      </c>
      <c r="I121" s="315" t="n">
        <v>0</v>
      </c>
    </row>
    <row r="122" ht="12.75" customHeight="1">
      <c r="B122" s="13" t="inlineStr">
        <is>
          <t>GD</t>
        </is>
      </c>
      <c r="C122" s="74" t="inlineStr">
        <is>
          <t>Grenada</t>
        </is>
      </c>
      <c r="D122" s="242">
        <f>$D$12</f>
        <v/>
      </c>
      <c r="E122" s="254">
        <f>SUM(F122:G122)</f>
        <v/>
      </c>
      <c r="F122" s="132" t="n">
        <v>0</v>
      </c>
      <c r="G122" s="133" t="n">
        <v>0</v>
      </c>
      <c r="H122" s="139" t="n">
        <v>0</v>
      </c>
      <c r="I122" s="315" t="n">
        <v>0</v>
      </c>
    </row>
    <row r="123" ht="12.75" customHeight="1">
      <c r="C123" s="49" t="n"/>
      <c r="D123" s="321">
        <f>$D$13</f>
        <v/>
      </c>
      <c r="E123" s="313">
        <f>SUM(F123:G123)</f>
        <v/>
      </c>
      <c r="F123" s="136" t="n">
        <v>0</v>
      </c>
      <c r="G123" s="137" t="n">
        <v>0</v>
      </c>
      <c r="H123" s="139" t="n">
        <v>0</v>
      </c>
      <c r="I123" s="315" t="n">
        <v>0</v>
      </c>
    </row>
    <row r="124" ht="12.75" customHeight="1">
      <c r="B124" s="13" t="inlineStr">
        <is>
          <t>GR</t>
        </is>
      </c>
      <c r="C124" s="74" t="inlineStr">
        <is>
          <t>Griechenland</t>
        </is>
      </c>
      <c r="D124" s="242">
        <f>$D$12</f>
        <v/>
      </c>
      <c r="E124" s="254">
        <f>SUM(F124:G124)</f>
        <v/>
      </c>
      <c r="F124" s="132" t="n">
        <v>0</v>
      </c>
      <c r="G124" s="133" t="n">
        <v>0</v>
      </c>
      <c r="H124" s="139" t="n">
        <v>0</v>
      </c>
      <c r="I124" s="315" t="n">
        <v>0</v>
      </c>
    </row>
    <row r="125" ht="12.75" customHeight="1">
      <c r="C125" s="49" t="n"/>
      <c r="D125" s="321">
        <f>$D$13</f>
        <v/>
      </c>
      <c r="E125" s="313">
        <f>SUM(F125:G125)</f>
        <v/>
      </c>
      <c r="F125" s="136" t="n">
        <v>0</v>
      </c>
      <c r="G125" s="137" t="n">
        <v>0</v>
      </c>
      <c r="H125" s="139" t="n">
        <v>0</v>
      </c>
      <c r="I125" s="315" t="n">
        <v>0</v>
      </c>
    </row>
    <row r="126" ht="12.75" customHeight="1">
      <c r="B126" s="13" t="inlineStr">
        <is>
          <t>GB</t>
        </is>
      </c>
      <c r="C126" s="74" t="inlineStr">
        <is>
          <t>Großbritannien</t>
        </is>
      </c>
      <c r="D126" s="242">
        <f>$D$12</f>
        <v/>
      </c>
      <c r="E126" s="254">
        <f>SUM(F126:G126)</f>
        <v/>
      </c>
      <c r="F126" s="132" t="n">
        <v>0</v>
      </c>
      <c r="G126" s="133" t="n">
        <v>0</v>
      </c>
      <c r="H126" s="139" t="n">
        <v>0</v>
      </c>
      <c r="I126" s="315" t="n">
        <v>0</v>
      </c>
    </row>
    <row r="127" ht="12.75" customHeight="1">
      <c r="C127" s="49" t="n"/>
      <c r="D127" s="321">
        <f>$D$13</f>
        <v/>
      </c>
      <c r="E127" s="313">
        <f>SUM(F127:G127)</f>
        <v/>
      </c>
      <c r="F127" s="136" t="n">
        <v>0</v>
      </c>
      <c r="G127" s="137" t="n">
        <v>0</v>
      </c>
      <c r="H127" s="139" t="n">
        <v>0</v>
      </c>
      <c r="I127" s="315" t="n">
        <v>0</v>
      </c>
    </row>
    <row r="128" ht="12.75" customHeight="1">
      <c r="B128" s="13" t="inlineStr">
        <is>
          <t>GP</t>
        </is>
      </c>
      <c r="C128" s="74" t="inlineStr">
        <is>
          <t>Guadeloupe</t>
        </is>
      </c>
      <c r="D128" s="242">
        <f>$D$12</f>
        <v/>
      </c>
      <c r="E128" s="254">
        <f>SUM(F128:G128)</f>
        <v/>
      </c>
      <c r="F128" s="132" t="n">
        <v>0</v>
      </c>
      <c r="G128" s="133" t="n">
        <v>0</v>
      </c>
      <c r="H128" s="139" t="n">
        <v>0</v>
      </c>
      <c r="I128" s="315" t="n">
        <v>0</v>
      </c>
    </row>
    <row r="129" ht="12.75" customHeight="1">
      <c r="C129" s="49" t="n"/>
      <c r="D129" s="321">
        <f>$D$13</f>
        <v/>
      </c>
      <c r="E129" s="313">
        <f>SUM(F129:G129)</f>
        <v/>
      </c>
      <c r="F129" s="136" t="n">
        <v>0</v>
      </c>
      <c r="G129" s="137" t="n">
        <v>0</v>
      </c>
      <c r="H129" s="139" t="n">
        <v>0</v>
      </c>
      <c r="I129" s="315" t="n">
        <v>0</v>
      </c>
    </row>
    <row r="130" ht="12.75" customHeight="1">
      <c r="B130" s="13" t="inlineStr">
        <is>
          <t>GU</t>
        </is>
      </c>
      <c r="C130" s="74" t="inlineStr">
        <is>
          <t>Guam</t>
        </is>
      </c>
      <c r="D130" s="242">
        <f>$D$12</f>
        <v/>
      </c>
      <c r="E130" s="254">
        <f>SUM(F130:G130)</f>
        <v/>
      </c>
      <c r="F130" s="132" t="n">
        <v>0</v>
      </c>
      <c r="G130" s="133" t="n">
        <v>0</v>
      </c>
      <c r="H130" s="139" t="n">
        <v>0</v>
      </c>
      <c r="I130" s="315" t="n">
        <v>0</v>
      </c>
    </row>
    <row r="131" ht="12.75" customHeight="1">
      <c r="C131" s="49" t="n"/>
      <c r="D131" s="321">
        <f>$D$13</f>
        <v/>
      </c>
      <c r="E131" s="313">
        <f>SUM(F131:G131)</f>
        <v/>
      </c>
      <c r="F131" s="136" t="n">
        <v>0</v>
      </c>
      <c r="G131" s="137" t="n">
        <v>0</v>
      </c>
      <c r="H131" s="139" t="n">
        <v>0</v>
      </c>
      <c r="I131" s="315" t="n">
        <v>0</v>
      </c>
    </row>
    <row r="132" ht="12.75" customHeight="1">
      <c r="B132" s="13" t="inlineStr">
        <is>
          <t>GT</t>
        </is>
      </c>
      <c r="C132" s="74" t="inlineStr">
        <is>
          <t>Guatemala</t>
        </is>
      </c>
      <c r="D132" s="242">
        <f>$D$12</f>
        <v/>
      </c>
      <c r="E132" s="254">
        <f>SUM(F132:G132)</f>
        <v/>
      </c>
      <c r="F132" s="132" t="n">
        <v>0</v>
      </c>
      <c r="G132" s="133" t="n">
        <v>0</v>
      </c>
      <c r="H132" s="139" t="n">
        <v>0</v>
      </c>
      <c r="I132" s="315" t="n">
        <v>0</v>
      </c>
    </row>
    <row r="133" ht="12.75" customHeight="1">
      <c r="C133" s="49" t="n"/>
      <c r="D133" s="321">
        <f>$D$13</f>
        <v/>
      </c>
      <c r="E133" s="313">
        <f>SUM(F133:G133)</f>
        <v/>
      </c>
      <c r="F133" s="136" t="n">
        <v>0</v>
      </c>
      <c r="G133" s="137" t="n">
        <v>0</v>
      </c>
      <c r="H133" s="139" t="n">
        <v>0</v>
      </c>
      <c r="I133" s="315" t="n">
        <v>0</v>
      </c>
    </row>
    <row r="134" ht="12.75" customHeight="1">
      <c r="B134" s="13" t="inlineStr">
        <is>
          <t>GG</t>
        </is>
      </c>
      <c r="C134" s="74" t="inlineStr">
        <is>
          <t>Guernsey</t>
        </is>
      </c>
      <c r="D134" s="242">
        <f>$D$12</f>
        <v/>
      </c>
      <c r="E134" s="254">
        <f>SUM(F134:G134)</f>
        <v/>
      </c>
      <c r="F134" s="132" t="n">
        <v>0</v>
      </c>
      <c r="G134" s="133" t="n">
        <v>0</v>
      </c>
      <c r="H134" s="139" t="n">
        <v>0</v>
      </c>
      <c r="I134" s="315" t="n">
        <v>0</v>
      </c>
    </row>
    <row r="135" ht="12.75" customHeight="1">
      <c r="C135" s="49" t="n"/>
      <c r="D135" s="321">
        <f>$D$13</f>
        <v/>
      </c>
      <c r="E135" s="313">
        <f>SUM(F135:G135)</f>
        <v/>
      </c>
      <c r="F135" s="136" t="n">
        <v>0</v>
      </c>
      <c r="G135" s="137" t="n">
        <v>0</v>
      </c>
      <c r="H135" s="139" t="n">
        <v>0</v>
      </c>
      <c r="I135" s="315" t="n">
        <v>0</v>
      </c>
    </row>
    <row r="136" ht="12.75" customHeight="1">
      <c r="B136" s="13" t="inlineStr">
        <is>
          <t>GN</t>
        </is>
      </c>
      <c r="C136" s="74" t="inlineStr">
        <is>
          <t>Guinea</t>
        </is>
      </c>
      <c r="D136" s="242">
        <f>$D$12</f>
        <v/>
      </c>
      <c r="E136" s="254">
        <f>SUM(F136:G136)</f>
        <v/>
      </c>
      <c r="F136" s="132" t="n">
        <v>0</v>
      </c>
      <c r="G136" s="133" t="n">
        <v>0</v>
      </c>
      <c r="H136" s="139" t="n">
        <v>0</v>
      </c>
      <c r="I136" s="315" t="n">
        <v>0</v>
      </c>
    </row>
    <row r="137" ht="12.75" customHeight="1">
      <c r="C137" s="49" t="n"/>
      <c r="D137" s="321">
        <f>$D$13</f>
        <v/>
      </c>
      <c r="E137" s="313">
        <f>SUM(F137:G137)</f>
        <v/>
      </c>
      <c r="F137" s="136" t="n">
        <v>0</v>
      </c>
      <c r="G137" s="137" t="n">
        <v>0</v>
      </c>
      <c r="H137" s="139" t="n">
        <v>0</v>
      </c>
      <c r="I137" s="315" t="n">
        <v>0</v>
      </c>
    </row>
    <row r="138" ht="12.75" customHeight="1">
      <c r="B138" s="13" t="inlineStr">
        <is>
          <t>GW</t>
        </is>
      </c>
      <c r="C138" s="74" t="inlineStr">
        <is>
          <t>Guinea-Bissau</t>
        </is>
      </c>
      <c r="D138" s="242">
        <f>$D$12</f>
        <v/>
      </c>
      <c r="E138" s="254">
        <f>SUM(F138:G138)</f>
        <v/>
      </c>
      <c r="F138" s="132" t="n">
        <v>0</v>
      </c>
      <c r="G138" s="133" t="n">
        <v>0</v>
      </c>
      <c r="H138" s="139" t="n">
        <v>0</v>
      </c>
      <c r="I138" s="315" t="n">
        <v>0</v>
      </c>
    </row>
    <row r="139" ht="12.75" customHeight="1">
      <c r="C139" s="49" t="n"/>
      <c r="D139" s="321">
        <f>$D$13</f>
        <v/>
      </c>
      <c r="E139" s="313">
        <f>SUM(F139:G139)</f>
        <v/>
      </c>
      <c r="F139" s="136" t="n">
        <v>0</v>
      </c>
      <c r="G139" s="137" t="n">
        <v>0</v>
      </c>
      <c r="H139" s="139" t="n">
        <v>0</v>
      </c>
      <c r="I139" s="315" t="n">
        <v>0</v>
      </c>
    </row>
    <row r="140" ht="12.75" customHeight="1">
      <c r="B140" s="13" t="inlineStr">
        <is>
          <t>GY</t>
        </is>
      </c>
      <c r="C140" s="74" t="inlineStr">
        <is>
          <t>Guyana</t>
        </is>
      </c>
      <c r="D140" s="242">
        <f>$D$12</f>
        <v/>
      </c>
      <c r="E140" s="254">
        <f>SUM(F140:G140)</f>
        <v/>
      </c>
      <c r="F140" s="132" t="n">
        <v>0</v>
      </c>
      <c r="G140" s="133" t="n">
        <v>0</v>
      </c>
      <c r="H140" s="139" t="n">
        <v>0</v>
      </c>
      <c r="I140" s="315" t="n">
        <v>0</v>
      </c>
    </row>
    <row r="141" ht="12.75" customHeight="1">
      <c r="C141" s="49" t="n"/>
      <c r="D141" s="321">
        <f>$D$13</f>
        <v/>
      </c>
      <c r="E141" s="313">
        <f>SUM(F141:G141)</f>
        <v/>
      </c>
      <c r="F141" s="136" t="n">
        <v>0</v>
      </c>
      <c r="G141" s="137" t="n">
        <v>0</v>
      </c>
      <c r="H141" s="139" t="n">
        <v>0</v>
      </c>
      <c r="I141" s="315" t="n">
        <v>0</v>
      </c>
    </row>
    <row r="142" ht="12.75" customHeight="1">
      <c r="B142" s="13" t="inlineStr">
        <is>
          <t>HT</t>
        </is>
      </c>
      <c r="C142" s="74" t="inlineStr">
        <is>
          <t>Haiti</t>
        </is>
      </c>
      <c r="D142" s="242">
        <f>$D$12</f>
        <v/>
      </c>
      <c r="E142" s="254">
        <f>SUM(F142:G142)</f>
        <v/>
      </c>
      <c r="F142" s="132" t="n">
        <v>0</v>
      </c>
      <c r="G142" s="133" t="n">
        <v>0</v>
      </c>
      <c r="H142" s="139" t="n">
        <v>0</v>
      </c>
      <c r="I142" s="315" t="n">
        <v>0</v>
      </c>
    </row>
    <row r="143" ht="12.75" customHeight="1">
      <c r="C143" s="49" t="n"/>
      <c r="D143" s="321">
        <f>$D$13</f>
        <v/>
      </c>
      <c r="E143" s="313">
        <f>SUM(F143:G143)</f>
        <v/>
      </c>
      <c r="F143" s="136" t="n">
        <v>0</v>
      </c>
      <c r="G143" s="137" t="n">
        <v>0</v>
      </c>
      <c r="H143" s="139" t="n">
        <v>0</v>
      </c>
      <c r="I143" s="315" t="n">
        <v>0</v>
      </c>
    </row>
    <row r="144" ht="12.75" customHeight="1">
      <c r="B144" s="13" t="inlineStr">
        <is>
          <t>HN</t>
        </is>
      </c>
      <c r="C144" s="74" t="inlineStr">
        <is>
          <t>Honduras</t>
        </is>
      </c>
      <c r="D144" s="242">
        <f>$D$12</f>
        <v/>
      </c>
      <c r="E144" s="254">
        <f>SUM(F144:G144)</f>
        <v/>
      </c>
      <c r="F144" s="132" t="n">
        <v>0</v>
      </c>
      <c r="G144" s="133" t="n">
        <v>0</v>
      </c>
      <c r="H144" s="139" t="n">
        <v>0</v>
      </c>
      <c r="I144" s="315" t="n">
        <v>0</v>
      </c>
    </row>
    <row r="145" ht="12.75" customHeight="1">
      <c r="C145" s="49" t="n"/>
      <c r="D145" s="321">
        <f>$D$13</f>
        <v/>
      </c>
      <c r="E145" s="313">
        <f>SUM(F145:G145)</f>
        <v/>
      </c>
      <c r="F145" s="136" t="n">
        <v>0</v>
      </c>
      <c r="G145" s="137" t="n">
        <v>0</v>
      </c>
      <c r="H145" s="139" t="n">
        <v>0</v>
      </c>
      <c r="I145" s="315" t="n">
        <v>0</v>
      </c>
    </row>
    <row r="146" ht="12.75" customHeight="1">
      <c r="B146" s="13" t="inlineStr">
        <is>
          <t>HK</t>
        </is>
      </c>
      <c r="C146" s="74" t="inlineStr">
        <is>
          <t>Hongkong</t>
        </is>
      </c>
      <c r="D146" s="242">
        <f>$D$12</f>
        <v/>
      </c>
      <c r="E146" s="254">
        <f>SUM(F146:G146)</f>
        <v/>
      </c>
      <c r="F146" s="132" t="n">
        <v>0</v>
      </c>
      <c r="G146" s="133" t="n">
        <v>0</v>
      </c>
      <c r="H146" s="139" t="n">
        <v>0</v>
      </c>
      <c r="I146" s="315" t="n">
        <v>0</v>
      </c>
    </row>
    <row r="147" ht="12.75" customHeight="1">
      <c r="C147" s="49" t="n"/>
      <c r="D147" s="321">
        <f>$D$13</f>
        <v/>
      </c>
      <c r="E147" s="313">
        <f>SUM(F147:G147)</f>
        <v/>
      </c>
      <c r="F147" s="136" t="n">
        <v>0</v>
      </c>
      <c r="G147" s="137" t="n">
        <v>0</v>
      </c>
      <c r="H147" s="139" t="n">
        <v>0</v>
      </c>
      <c r="I147" s="315" t="n">
        <v>0</v>
      </c>
    </row>
    <row r="148" ht="12.75" customHeight="1">
      <c r="B148" s="13" t="inlineStr">
        <is>
          <t>IN</t>
        </is>
      </c>
      <c r="C148" s="74" t="inlineStr">
        <is>
          <t>Indien</t>
        </is>
      </c>
      <c r="D148" s="242">
        <f>$D$12</f>
        <v/>
      </c>
      <c r="E148" s="254">
        <f>SUM(F148:G148)</f>
        <v/>
      </c>
      <c r="F148" s="132" t="n">
        <v>0</v>
      </c>
      <c r="G148" s="133" t="n">
        <v>0</v>
      </c>
      <c r="H148" s="139" t="n">
        <v>0</v>
      </c>
      <c r="I148" s="315" t="n">
        <v>0</v>
      </c>
    </row>
    <row r="149" ht="12.75" customHeight="1">
      <c r="C149" s="49" t="n"/>
      <c r="D149" s="321">
        <f>$D$13</f>
        <v/>
      </c>
      <c r="E149" s="313">
        <f>SUM(F149:G149)</f>
        <v/>
      </c>
      <c r="F149" s="136" t="n">
        <v>0</v>
      </c>
      <c r="G149" s="137" t="n">
        <v>0</v>
      </c>
      <c r="H149" s="139" t="n">
        <v>0</v>
      </c>
      <c r="I149" s="315" t="n">
        <v>0</v>
      </c>
    </row>
    <row r="150" ht="12.75" customHeight="1">
      <c r="B150" s="13" t="inlineStr">
        <is>
          <t>ID</t>
        </is>
      </c>
      <c r="C150" s="74" t="inlineStr">
        <is>
          <t>Indonesien</t>
        </is>
      </c>
      <c r="D150" s="242">
        <f>$D$12</f>
        <v/>
      </c>
      <c r="E150" s="254">
        <f>SUM(F150:G150)</f>
        <v/>
      </c>
      <c r="F150" s="132" t="n">
        <v>0</v>
      </c>
      <c r="G150" s="133" t="n">
        <v>0</v>
      </c>
      <c r="H150" s="139" t="n">
        <v>0</v>
      </c>
      <c r="I150" s="315" t="n">
        <v>0</v>
      </c>
    </row>
    <row r="151" ht="12.75" customHeight="1">
      <c r="C151" s="49" t="n"/>
      <c r="D151" s="321">
        <f>$D$13</f>
        <v/>
      </c>
      <c r="E151" s="313">
        <f>SUM(F151:G151)</f>
        <v/>
      </c>
      <c r="F151" s="136" t="n">
        <v>0</v>
      </c>
      <c r="G151" s="137" t="n">
        <v>0</v>
      </c>
      <c r="H151" s="139" t="n">
        <v>0</v>
      </c>
      <c r="I151" s="315" t="n">
        <v>0</v>
      </c>
    </row>
    <row r="152" ht="12.75" customHeight="1">
      <c r="B152" s="13" t="inlineStr">
        <is>
          <t>IM</t>
        </is>
      </c>
      <c r="C152" s="74" t="inlineStr">
        <is>
          <t>Insel Man</t>
        </is>
      </c>
      <c r="D152" s="242">
        <f>$D$12</f>
        <v/>
      </c>
      <c r="E152" s="254">
        <f>SUM(F152:G152)</f>
        <v/>
      </c>
      <c r="F152" s="132" t="n">
        <v>0</v>
      </c>
      <c r="G152" s="133" t="n">
        <v>0</v>
      </c>
      <c r="H152" s="139" t="n">
        <v>0</v>
      </c>
      <c r="I152" s="315" t="n">
        <v>0</v>
      </c>
    </row>
    <row r="153" ht="12.75" customHeight="1">
      <c r="C153" s="49" t="n"/>
      <c r="D153" s="321">
        <f>$D$13</f>
        <v/>
      </c>
      <c r="E153" s="313">
        <f>SUM(F153:G153)</f>
        <v/>
      </c>
      <c r="F153" s="136" t="n">
        <v>0</v>
      </c>
      <c r="G153" s="137" t="n">
        <v>0</v>
      </c>
      <c r="H153" s="139" t="n">
        <v>0</v>
      </c>
      <c r="I153" s="315" t="n">
        <v>0</v>
      </c>
    </row>
    <row r="154" ht="12.75" customHeight="1">
      <c r="B154" s="13" t="inlineStr">
        <is>
          <t>IQ</t>
        </is>
      </c>
      <c r="C154" s="74" t="inlineStr">
        <is>
          <t>Irak</t>
        </is>
      </c>
      <c r="D154" s="242">
        <f>$D$12</f>
        <v/>
      </c>
      <c r="E154" s="254">
        <f>SUM(F154:G154)</f>
        <v/>
      </c>
      <c r="F154" s="132" t="n">
        <v>0</v>
      </c>
      <c r="G154" s="133" t="n">
        <v>0</v>
      </c>
      <c r="H154" s="139" t="n">
        <v>0</v>
      </c>
      <c r="I154" s="315" t="n">
        <v>0</v>
      </c>
    </row>
    <row r="155" ht="12.75" customHeight="1">
      <c r="C155" s="49" t="n"/>
      <c r="D155" s="321">
        <f>$D$13</f>
        <v/>
      </c>
      <c r="E155" s="313">
        <f>SUM(F155:G155)</f>
        <v/>
      </c>
      <c r="F155" s="136" t="n">
        <v>0</v>
      </c>
      <c r="G155" s="137" t="n">
        <v>0</v>
      </c>
      <c r="H155" s="139" t="n">
        <v>0</v>
      </c>
      <c r="I155" s="315" t="n">
        <v>0</v>
      </c>
    </row>
    <row r="156" ht="12.75" customHeight="1">
      <c r="B156" s="13" t="inlineStr">
        <is>
          <t>IR</t>
        </is>
      </c>
      <c r="C156" s="74" t="inlineStr">
        <is>
          <t>Iran</t>
        </is>
      </c>
      <c r="D156" s="242">
        <f>$D$12</f>
        <v/>
      </c>
      <c r="E156" s="254">
        <f>SUM(F156:G156)</f>
        <v/>
      </c>
      <c r="F156" s="132" t="n">
        <v>0</v>
      </c>
      <c r="G156" s="133" t="n">
        <v>0</v>
      </c>
      <c r="H156" s="139" t="n">
        <v>0</v>
      </c>
      <c r="I156" s="315" t="n">
        <v>0</v>
      </c>
    </row>
    <row r="157" ht="12.75" customHeight="1">
      <c r="C157" s="49" t="n"/>
      <c r="D157" s="321">
        <f>$D$13</f>
        <v/>
      </c>
      <c r="E157" s="313">
        <f>SUM(F157:G157)</f>
        <v/>
      </c>
      <c r="F157" s="136" t="n">
        <v>0</v>
      </c>
      <c r="G157" s="137" t="n">
        <v>0</v>
      </c>
      <c r="H157" s="139" t="n">
        <v>0</v>
      </c>
      <c r="I157" s="315" t="n">
        <v>0</v>
      </c>
    </row>
    <row r="158" ht="12.75" customHeight="1">
      <c r="B158" s="13" t="inlineStr">
        <is>
          <t>IE</t>
        </is>
      </c>
      <c r="C158" s="74" t="inlineStr">
        <is>
          <t>Irland</t>
        </is>
      </c>
      <c r="D158" s="242">
        <f>$D$12</f>
        <v/>
      </c>
      <c r="E158" s="254">
        <f>SUM(F158:G158)</f>
        <v/>
      </c>
      <c r="F158" s="132" t="n">
        <v>0</v>
      </c>
      <c r="G158" s="133" t="n">
        <v>0</v>
      </c>
      <c r="H158" s="139" t="n">
        <v>0</v>
      </c>
      <c r="I158" s="315" t="n">
        <v>0</v>
      </c>
    </row>
    <row r="159" ht="12.75" customHeight="1">
      <c r="C159" s="49" t="n"/>
      <c r="D159" s="321">
        <f>$D$13</f>
        <v/>
      </c>
      <c r="E159" s="313">
        <f>SUM(F159:G159)</f>
        <v/>
      </c>
      <c r="F159" s="136" t="n">
        <v>0</v>
      </c>
      <c r="G159" s="137" t="n">
        <v>0</v>
      </c>
      <c r="H159" s="139" t="n">
        <v>0</v>
      </c>
      <c r="I159" s="315" t="n">
        <v>0</v>
      </c>
    </row>
    <row r="160" ht="12.75" customHeight="1">
      <c r="B160" s="13" t="inlineStr">
        <is>
          <t>IS</t>
        </is>
      </c>
      <c r="C160" s="74" t="inlineStr">
        <is>
          <t>Island</t>
        </is>
      </c>
      <c r="D160" s="242">
        <f>$D$12</f>
        <v/>
      </c>
      <c r="E160" s="254">
        <f>SUM(F160:G160)</f>
        <v/>
      </c>
      <c r="F160" s="132" t="n">
        <v>0</v>
      </c>
      <c r="G160" s="133" t="n">
        <v>0</v>
      </c>
      <c r="H160" s="139" t="n">
        <v>0</v>
      </c>
      <c r="I160" s="315" t="n">
        <v>0</v>
      </c>
    </row>
    <row r="161" ht="12.75" customHeight="1">
      <c r="C161" s="49" t="n"/>
      <c r="D161" s="321">
        <f>$D$13</f>
        <v/>
      </c>
      <c r="E161" s="313">
        <f>SUM(F161:G161)</f>
        <v/>
      </c>
      <c r="F161" s="136" t="n">
        <v>0</v>
      </c>
      <c r="G161" s="137" t="n">
        <v>0</v>
      </c>
      <c r="H161" s="139" t="n">
        <v>0</v>
      </c>
      <c r="I161" s="315" t="n">
        <v>0</v>
      </c>
    </row>
    <row r="162" ht="12.75" customHeight="1">
      <c r="B162" s="13" t="inlineStr">
        <is>
          <t>IL</t>
        </is>
      </c>
      <c r="C162" s="74" t="inlineStr">
        <is>
          <t>Israel</t>
        </is>
      </c>
      <c r="D162" s="242">
        <f>$D$12</f>
        <v/>
      </c>
      <c r="E162" s="254">
        <f>SUM(F162:G162)</f>
        <v/>
      </c>
      <c r="F162" s="132" t="n">
        <v>0</v>
      </c>
      <c r="G162" s="133" t="n">
        <v>0</v>
      </c>
      <c r="H162" s="139" t="n">
        <v>0</v>
      </c>
      <c r="I162" s="315" t="n">
        <v>0</v>
      </c>
    </row>
    <row r="163" ht="12.75" customHeight="1">
      <c r="C163" s="49" t="n"/>
      <c r="D163" s="321">
        <f>$D$13</f>
        <v/>
      </c>
      <c r="E163" s="313">
        <f>SUM(F163:G163)</f>
        <v/>
      </c>
      <c r="F163" s="136" t="n">
        <v>0</v>
      </c>
      <c r="G163" s="137" t="n">
        <v>0</v>
      </c>
      <c r="H163" s="139" t="n">
        <v>0</v>
      </c>
      <c r="I163" s="315" t="n">
        <v>0</v>
      </c>
    </row>
    <row r="164" ht="12.75" customHeight="1">
      <c r="B164" s="13" t="inlineStr">
        <is>
          <t>IT</t>
        </is>
      </c>
      <c r="C164" s="74" t="inlineStr">
        <is>
          <t>Italien</t>
        </is>
      </c>
      <c r="D164" s="242">
        <f>$D$12</f>
        <v/>
      </c>
      <c r="E164" s="254">
        <f>SUM(F164:G164)</f>
        <v/>
      </c>
      <c r="F164" s="132" t="n">
        <v>0</v>
      </c>
      <c r="G164" s="133" t="n">
        <v>0</v>
      </c>
      <c r="H164" s="139" t="n">
        <v>0</v>
      </c>
      <c r="I164" s="315" t="n">
        <v>0</v>
      </c>
    </row>
    <row r="165" ht="12.75" customHeight="1">
      <c r="C165" s="49" t="n"/>
      <c r="D165" s="321">
        <f>$D$13</f>
        <v/>
      </c>
      <c r="E165" s="313">
        <f>SUM(F165:G165)</f>
        <v/>
      </c>
      <c r="F165" s="136" t="n">
        <v>0</v>
      </c>
      <c r="G165" s="137" t="n">
        <v>0</v>
      </c>
      <c r="H165" s="139" t="n">
        <v>0</v>
      </c>
      <c r="I165" s="315" t="n">
        <v>0</v>
      </c>
    </row>
    <row r="166" ht="12.75" customHeight="1">
      <c r="B166" s="13" t="inlineStr">
        <is>
          <t>JM</t>
        </is>
      </c>
      <c r="C166" s="74" t="inlineStr">
        <is>
          <t>Jamaika</t>
        </is>
      </c>
      <c r="D166" s="242">
        <f>$D$12</f>
        <v/>
      </c>
      <c r="E166" s="254">
        <f>SUM(F166:G166)</f>
        <v/>
      </c>
      <c r="F166" s="132" t="n">
        <v>0</v>
      </c>
      <c r="G166" s="133" t="n">
        <v>0</v>
      </c>
      <c r="H166" s="139" t="n">
        <v>0</v>
      </c>
      <c r="I166" s="315" t="n">
        <v>0</v>
      </c>
    </row>
    <row r="167" ht="12.75" customHeight="1">
      <c r="C167" s="49" t="n"/>
      <c r="D167" s="321">
        <f>$D$13</f>
        <v/>
      </c>
      <c r="E167" s="313">
        <f>SUM(F167:G167)</f>
        <v/>
      </c>
      <c r="F167" s="136" t="n">
        <v>0</v>
      </c>
      <c r="G167" s="137" t="n">
        <v>0</v>
      </c>
      <c r="H167" s="139" t="n">
        <v>0</v>
      </c>
      <c r="I167" s="315" t="n">
        <v>0</v>
      </c>
    </row>
    <row r="168" ht="12.75" customHeight="1">
      <c r="B168" s="13" t="inlineStr">
        <is>
          <t>JP</t>
        </is>
      </c>
      <c r="C168" s="74" t="inlineStr">
        <is>
          <t>Japan</t>
        </is>
      </c>
      <c r="D168" s="242">
        <f>$D$12</f>
        <v/>
      </c>
      <c r="E168" s="254">
        <f>SUM(F168:G168)</f>
        <v/>
      </c>
      <c r="F168" s="132" t="n">
        <v>0</v>
      </c>
      <c r="G168" s="133" t="n">
        <v>0</v>
      </c>
      <c r="H168" s="139" t="n">
        <v>0</v>
      </c>
      <c r="I168" s="315" t="n">
        <v>0</v>
      </c>
    </row>
    <row r="169" ht="12.75" customHeight="1">
      <c r="C169" s="49" t="n"/>
      <c r="D169" s="321">
        <f>$D$13</f>
        <v/>
      </c>
      <c r="E169" s="313">
        <f>SUM(F169:G169)</f>
        <v/>
      </c>
      <c r="F169" s="136" t="n">
        <v>0</v>
      </c>
      <c r="G169" s="137" t="n">
        <v>0</v>
      </c>
      <c r="H169" s="139" t="n">
        <v>0</v>
      </c>
      <c r="I169" s="315" t="n">
        <v>0</v>
      </c>
    </row>
    <row r="170" ht="12.75" customHeight="1">
      <c r="B170" s="13" t="inlineStr">
        <is>
          <t>YE</t>
        </is>
      </c>
      <c r="C170" s="74" t="inlineStr">
        <is>
          <t>Jemen</t>
        </is>
      </c>
      <c r="D170" s="242">
        <f>$D$12</f>
        <v/>
      </c>
      <c r="E170" s="254">
        <f>SUM(F170:G170)</f>
        <v/>
      </c>
      <c r="F170" s="132" t="n">
        <v>0</v>
      </c>
      <c r="G170" s="133" t="n">
        <v>0</v>
      </c>
      <c r="H170" s="139" t="n">
        <v>0</v>
      </c>
      <c r="I170" s="315" t="n">
        <v>0</v>
      </c>
    </row>
    <row r="171" ht="12.75" customHeight="1">
      <c r="C171" s="49" t="n"/>
      <c r="D171" s="321">
        <f>$D$13</f>
        <v/>
      </c>
      <c r="E171" s="313">
        <f>SUM(F171:G171)</f>
        <v/>
      </c>
      <c r="F171" s="136" t="n">
        <v>0</v>
      </c>
      <c r="G171" s="137" t="n">
        <v>0</v>
      </c>
      <c r="H171" s="139" t="n">
        <v>0</v>
      </c>
      <c r="I171" s="315" t="n">
        <v>0</v>
      </c>
    </row>
    <row r="172" ht="12.75" customHeight="1">
      <c r="B172" s="13" t="inlineStr">
        <is>
          <t>JE</t>
        </is>
      </c>
      <c r="C172" s="74" t="inlineStr">
        <is>
          <t>Jersy</t>
        </is>
      </c>
      <c r="D172" s="242">
        <f>$D$12</f>
        <v/>
      </c>
      <c r="E172" s="254">
        <f>SUM(F172:G172)</f>
        <v/>
      </c>
      <c r="F172" s="132" t="n">
        <v>0</v>
      </c>
      <c r="G172" s="133" t="n">
        <v>0</v>
      </c>
      <c r="H172" s="139" t="n">
        <v>0</v>
      </c>
      <c r="I172" s="315" t="n">
        <v>0</v>
      </c>
    </row>
    <row r="173" ht="12.75" customHeight="1">
      <c r="C173" s="49" t="n"/>
      <c r="D173" s="321">
        <f>$D$13</f>
        <v/>
      </c>
      <c r="E173" s="313">
        <f>SUM(F173:G173)</f>
        <v/>
      </c>
      <c r="F173" s="136" t="n">
        <v>0</v>
      </c>
      <c r="G173" s="137" t="n">
        <v>0</v>
      </c>
      <c r="H173" s="139" t="n">
        <v>0</v>
      </c>
      <c r="I173" s="315" t="n">
        <v>0</v>
      </c>
    </row>
    <row r="174" ht="12.75" customHeight="1">
      <c r="B174" s="13" t="inlineStr">
        <is>
          <t>JO</t>
        </is>
      </c>
      <c r="C174" s="74" t="inlineStr">
        <is>
          <t>Jordanien</t>
        </is>
      </c>
      <c r="D174" s="242">
        <f>$D$12</f>
        <v/>
      </c>
      <c r="E174" s="254">
        <f>SUM(F174:G174)</f>
        <v/>
      </c>
      <c r="F174" s="132" t="n">
        <v>0</v>
      </c>
      <c r="G174" s="133" t="n">
        <v>0</v>
      </c>
      <c r="H174" s="139" t="n">
        <v>0</v>
      </c>
      <c r="I174" s="315" t="n">
        <v>0</v>
      </c>
    </row>
    <row r="175" ht="12.75" customHeight="1">
      <c r="C175" s="49" t="n"/>
      <c r="D175" s="321">
        <f>$D$13</f>
        <v/>
      </c>
      <c r="E175" s="313">
        <f>SUM(F175:G175)</f>
        <v/>
      </c>
      <c r="F175" s="136" t="n">
        <v>0</v>
      </c>
      <c r="G175" s="137" t="n">
        <v>0</v>
      </c>
      <c r="H175" s="139" t="n">
        <v>0</v>
      </c>
      <c r="I175" s="315" t="n">
        <v>0</v>
      </c>
    </row>
    <row r="176" ht="12.75" customHeight="1">
      <c r="B176" s="13" t="inlineStr">
        <is>
          <t>KY</t>
        </is>
      </c>
      <c r="C176" s="74" t="inlineStr">
        <is>
          <t>Kaimaninseln</t>
        </is>
      </c>
      <c r="D176" s="242">
        <f>$D$12</f>
        <v/>
      </c>
      <c r="E176" s="254">
        <f>SUM(F176:G176)</f>
        <v/>
      </c>
      <c r="F176" s="132" t="n">
        <v>0</v>
      </c>
      <c r="G176" s="133" t="n">
        <v>0</v>
      </c>
      <c r="H176" s="139" t="n">
        <v>0</v>
      </c>
      <c r="I176" s="315" t="n">
        <v>0</v>
      </c>
    </row>
    <row r="177" ht="12.75" customHeight="1">
      <c r="C177" s="49" t="n"/>
      <c r="D177" s="321">
        <f>$D$13</f>
        <v/>
      </c>
      <c r="E177" s="313">
        <f>SUM(F177:G177)</f>
        <v/>
      </c>
      <c r="F177" s="136" t="n">
        <v>0</v>
      </c>
      <c r="G177" s="137" t="n">
        <v>0</v>
      </c>
      <c r="H177" s="139" t="n">
        <v>0</v>
      </c>
      <c r="I177" s="315" t="n">
        <v>0</v>
      </c>
    </row>
    <row r="178" ht="12.75" customHeight="1">
      <c r="B178" s="13" t="inlineStr">
        <is>
          <t>KH</t>
        </is>
      </c>
      <c r="C178" s="74" t="inlineStr">
        <is>
          <t>Kambodscha</t>
        </is>
      </c>
      <c r="D178" s="242">
        <f>$D$12</f>
        <v/>
      </c>
      <c r="E178" s="254">
        <f>SUM(F178:G178)</f>
        <v/>
      </c>
      <c r="F178" s="132" t="n">
        <v>0</v>
      </c>
      <c r="G178" s="133" t="n">
        <v>0</v>
      </c>
      <c r="H178" s="139" t="n">
        <v>0</v>
      </c>
      <c r="I178" s="315" t="n">
        <v>0</v>
      </c>
    </row>
    <row r="179" ht="12.75" customHeight="1">
      <c r="C179" s="49" t="n"/>
      <c r="D179" s="321">
        <f>$D$13</f>
        <v/>
      </c>
      <c r="E179" s="313">
        <f>SUM(F179:G179)</f>
        <v/>
      </c>
      <c r="F179" s="136" t="n">
        <v>0</v>
      </c>
      <c r="G179" s="137" t="n">
        <v>0</v>
      </c>
      <c r="H179" s="139" t="n">
        <v>0</v>
      </c>
      <c r="I179" s="315" t="n">
        <v>0</v>
      </c>
    </row>
    <row r="180" ht="12.75" customHeight="1">
      <c r="B180" s="13" t="inlineStr">
        <is>
          <t>CM</t>
        </is>
      </c>
      <c r="C180" s="74" t="inlineStr">
        <is>
          <t>Kamerun</t>
        </is>
      </c>
      <c r="D180" s="242">
        <f>$D$12</f>
        <v/>
      </c>
      <c r="E180" s="254">
        <f>SUM(F180:G180)</f>
        <v/>
      </c>
      <c r="F180" s="132" t="n">
        <v>0</v>
      </c>
      <c r="G180" s="133" t="n">
        <v>0</v>
      </c>
      <c r="H180" s="139" t="n">
        <v>0</v>
      </c>
      <c r="I180" s="315" t="n">
        <v>0</v>
      </c>
    </row>
    <row r="181" ht="12.75" customHeight="1">
      <c r="C181" s="49" t="n"/>
      <c r="D181" s="321">
        <f>$D$13</f>
        <v/>
      </c>
      <c r="E181" s="313">
        <f>SUM(F181:G181)</f>
        <v/>
      </c>
      <c r="F181" s="136" t="n">
        <v>0</v>
      </c>
      <c r="G181" s="137" t="n">
        <v>0</v>
      </c>
      <c r="H181" s="139" t="n">
        <v>0</v>
      </c>
      <c r="I181" s="315" t="n">
        <v>0</v>
      </c>
    </row>
    <row r="182" ht="12.75" customHeight="1">
      <c r="B182" s="13" t="inlineStr">
        <is>
          <t>CA</t>
        </is>
      </c>
      <c r="C182" s="74" t="inlineStr">
        <is>
          <t>Kanada</t>
        </is>
      </c>
      <c r="D182" s="242">
        <f>$D$12</f>
        <v/>
      </c>
      <c r="E182" s="254">
        <f>SUM(F182:G182)</f>
        <v/>
      </c>
      <c r="F182" s="132" t="n">
        <v>0</v>
      </c>
      <c r="G182" s="133" t="n">
        <v>0</v>
      </c>
      <c r="H182" s="139" t="n">
        <v>0</v>
      </c>
      <c r="I182" s="315" t="n">
        <v>0</v>
      </c>
    </row>
    <row r="183" ht="12.75" customHeight="1">
      <c r="C183" s="49" t="n"/>
      <c r="D183" s="321">
        <f>$D$13</f>
        <v/>
      </c>
      <c r="E183" s="313">
        <f>SUM(F183:G183)</f>
        <v/>
      </c>
      <c r="F183" s="136" t="n">
        <v>0</v>
      </c>
      <c r="G183" s="137" t="n">
        <v>0</v>
      </c>
      <c r="H183" s="139" t="n">
        <v>0</v>
      </c>
      <c r="I183" s="315" t="n">
        <v>0</v>
      </c>
    </row>
    <row r="184" ht="12.75" customHeight="1">
      <c r="B184" s="13" t="inlineStr">
        <is>
          <t>CV</t>
        </is>
      </c>
      <c r="C184" s="74" t="inlineStr">
        <is>
          <t>Kap Verde</t>
        </is>
      </c>
      <c r="D184" s="242">
        <f>$D$12</f>
        <v/>
      </c>
      <c r="E184" s="254">
        <f>SUM(F184:G184)</f>
        <v/>
      </c>
      <c r="F184" s="132" t="n">
        <v>0</v>
      </c>
      <c r="G184" s="133" t="n">
        <v>0</v>
      </c>
      <c r="H184" s="139" t="n">
        <v>0</v>
      </c>
      <c r="I184" s="315" t="n">
        <v>0</v>
      </c>
    </row>
    <row r="185" ht="12.75" customHeight="1">
      <c r="C185" s="49" t="n"/>
      <c r="D185" s="321">
        <f>$D$13</f>
        <v/>
      </c>
      <c r="E185" s="313">
        <f>SUM(F185:G185)</f>
        <v/>
      </c>
      <c r="F185" s="136" t="n">
        <v>0</v>
      </c>
      <c r="G185" s="137" t="n">
        <v>0</v>
      </c>
      <c r="H185" s="139" t="n">
        <v>0</v>
      </c>
      <c r="I185" s="315" t="n">
        <v>0</v>
      </c>
    </row>
    <row r="186" ht="12.75" customHeight="1">
      <c r="B186" s="13" t="inlineStr">
        <is>
          <t>KZ</t>
        </is>
      </c>
      <c r="C186" s="74" t="inlineStr">
        <is>
          <t>Kasachstan</t>
        </is>
      </c>
      <c r="D186" s="242">
        <f>$D$12</f>
        <v/>
      </c>
      <c r="E186" s="254">
        <f>SUM(F186:G186)</f>
        <v/>
      </c>
      <c r="F186" s="132" t="n">
        <v>0</v>
      </c>
      <c r="G186" s="133" t="n">
        <v>0</v>
      </c>
      <c r="H186" s="139" t="n">
        <v>0</v>
      </c>
      <c r="I186" s="315" t="n">
        <v>0</v>
      </c>
    </row>
    <row r="187" ht="12.75" customHeight="1">
      <c r="C187" s="49" t="n"/>
      <c r="D187" s="321">
        <f>$D$13</f>
        <v/>
      </c>
      <c r="E187" s="313">
        <f>SUM(F187:G187)</f>
        <v/>
      </c>
      <c r="F187" s="136" t="n">
        <v>0</v>
      </c>
      <c r="G187" s="137" t="n">
        <v>0</v>
      </c>
      <c r="H187" s="139" t="n">
        <v>0</v>
      </c>
      <c r="I187" s="315" t="n">
        <v>0</v>
      </c>
    </row>
    <row r="188" ht="12.75" customHeight="1">
      <c r="B188" s="13" t="inlineStr">
        <is>
          <t>QA</t>
        </is>
      </c>
      <c r="C188" s="74" t="inlineStr">
        <is>
          <t>Katar</t>
        </is>
      </c>
      <c r="D188" s="242">
        <f>$D$12</f>
        <v/>
      </c>
      <c r="E188" s="254">
        <f>SUM(F188:G188)</f>
        <v/>
      </c>
      <c r="F188" s="132" t="n">
        <v>0</v>
      </c>
      <c r="G188" s="133" t="n">
        <v>0</v>
      </c>
      <c r="H188" s="139" t="n">
        <v>0</v>
      </c>
      <c r="I188" s="315" t="n">
        <v>0</v>
      </c>
    </row>
    <row r="189" ht="12.75" customHeight="1">
      <c r="C189" s="49" t="n"/>
      <c r="D189" s="321">
        <f>$D$13</f>
        <v/>
      </c>
      <c r="E189" s="313">
        <f>SUM(F189:G189)</f>
        <v/>
      </c>
      <c r="F189" s="136" t="n">
        <v>0</v>
      </c>
      <c r="G189" s="137" t="n">
        <v>0</v>
      </c>
      <c r="H189" s="139" t="n">
        <v>0</v>
      </c>
      <c r="I189" s="315" t="n">
        <v>0</v>
      </c>
    </row>
    <row r="190" ht="12.75" customHeight="1">
      <c r="B190" s="13" t="inlineStr">
        <is>
          <t>KE</t>
        </is>
      </c>
      <c r="C190" s="74" t="inlineStr">
        <is>
          <t>Kenia</t>
        </is>
      </c>
      <c r="D190" s="242">
        <f>$D$12</f>
        <v/>
      </c>
      <c r="E190" s="254">
        <f>SUM(F190:G190)</f>
        <v/>
      </c>
      <c r="F190" s="132" t="n">
        <v>0</v>
      </c>
      <c r="G190" s="133" t="n">
        <v>0</v>
      </c>
      <c r="H190" s="139" t="n">
        <v>0</v>
      </c>
      <c r="I190" s="315" t="n">
        <v>0</v>
      </c>
    </row>
    <row r="191" ht="12.75" customHeight="1">
      <c r="C191" s="49" t="n"/>
      <c r="D191" s="321">
        <f>$D$13</f>
        <v/>
      </c>
      <c r="E191" s="313">
        <f>SUM(F191:G191)</f>
        <v/>
      </c>
      <c r="F191" s="136" t="n">
        <v>0</v>
      </c>
      <c r="G191" s="137" t="n">
        <v>0</v>
      </c>
      <c r="H191" s="139" t="n">
        <v>0</v>
      </c>
      <c r="I191" s="315" t="n">
        <v>0</v>
      </c>
    </row>
    <row r="192" ht="12.75" customHeight="1">
      <c r="B192" s="13" t="inlineStr">
        <is>
          <t>KG</t>
        </is>
      </c>
      <c r="C192" s="74" t="inlineStr">
        <is>
          <t>Kirgisistan</t>
        </is>
      </c>
      <c r="D192" s="242">
        <f>$D$12</f>
        <v/>
      </c>
      <c r="E192" s="254">
        <f>SUM(F192:G192)</f>
        <v/>
      </c>
      <c r="F192" s="132" t="n">
        <v>0</v>
      </c>
      <c r="G192" s="133" t="n">
        <v>0</v>
      </c>
      <c r="H192" s="139" t="n">
        <v>0</v>
      </c>
      <c r="I192" s="315" t="n">
        <v>0</v>
      </c>
    </row>
    <row r="193" ht="12.75" customHeight="1">
      <c r="C193" s="49" t="n"/>
      <c r="D193" s="321">
        <f>$D$13</f>
        <v/>
      </c>
      <c r="E193" s="313">
        <f>SUM(F193:G193)</f>
        <v/>
      </c>
      <c r="F193" s="136" t="n">
        <v>0</v>
      </c>
      <c r="G193" s="137" t="n">
        <v>0</v>
      </c>
      <c r="H193" s="139" t="n">
        <v>0</v>
      </c>
      <c r="I193" s="315" t="n">
        <v>0</v>
      </c>
    </row>
    <row r="194" ht="12.75" customHeight="1">
      <c r="B194" s="13" t="inlineStr">
        <is>
          <t>KI</t>
        </is>
      </c>
      <c r="C194" s="74" t="inlineStr">
        <is>
          <t>Kiribati (Gilbertinseln)</t>
        </is>
      </c>
      <c r="D194" s="242">
        <f>$D$12</f>
        <v/>
      </c>
      <c r="E194" s="254">
        <f>SUM(F194:G194)</f>
        <v/>
      </c>
      <c r="F194" s="132" t="n">
        <v>0</v>
      </c>
      <c r="G194" s="133" t="n">
        <v>0</v>
      </c>
      <c r="H194" s="139" t="n">
        <v>0</v>
      </c>
      <c r="I194" s="315" t="n">
        <v>0</v>
      </c>
    </row>
    <row r="195" ht="12.75" customHeight="1">
      <c r="C195" s="49" t="n"/>
      <c r="D195" s="321">
        <f>$D$13</f>
        <v/>
      </c>
      <c r="E195" s="313">
        <f>SUM(F195:G195)</f>
        <v/>
      </c>
      <c r="F195" s="136" t="n">
        <v>0</v>
      </c>
      <c r="G195" s="137" t="n">
        <v>0</v>
      </c>
      <c r="H195" s="139" t="n">
        <v>0</v>
      </c>
      <c r="I195" s="315" t="n">
        <v>0</v>
      </c>
    </row>
    <row r="196" ht="12.75" customHeight="1">
      <c r="B196" s="13" t="inlineStr">
        <is>
          <t>CC</t>
        </is>
      </c>
      <c r="C196" s="74" t="inlineStr">
        <is>
          <t>Kokosinseln (Keelinginseln)</t>
        </is>
      </c>
      <c r="D196" s="242">
        <f>$D$12</f>
        <v/>
      </c>
      <c r="E196" s="254">
        <f>SUM(F196:G196)</f>
        <v/>
      </c>
      <c r="F196" s="132" t="n">
        <v>0</v>
      </c>
      <c r="G196" s="133" t="n">
        <v>0</v>
      </c>
      <c r="H196" s="139" t="n">
        <v>0</v>
      </c>
      <c r="I196" s="315" t="n">
        <v>0</v>
      </c>
    </row>
    <row r="197" ht="12.75" customHeight="1">
      <c r="C197" s="49" t="n"/>
      <c r="D197" s="321">
        <f>$D$13</f>
        <v/>
      </c>
      <c r="E197" s="313">
        <f>SUM(F197:G197)</f>
        <v/>
      </c>
      <c r="F197" s="136" t="n">
        <v>0</v>
      </c>
      <c r="G197" s="137" t="n">
        <v>0</v>
      </c>
      <c r="H197" s="139" t="n">
        <v>0</v>
      </c>
      <c r="I197" s="315" t="n">
        <v>0</v>
      </c>
    </row>
    <row r="198" ht="12.75" customHeight="1">
      <c r="B198" s="13" t="inlineStr">
        <is>
          <t>CO</t>
        </is>
      </c>
      <c r="C198" s="74" t="inlineStr">
        <is>
          <t>Kolumbien</t>
        </is>
      </c>
      <c r="D198" s="242">
        <f>$D$12</f>
        <v/>
      </c>
      <c r="E198" s="254">
        <f>SUM(F198:G198)</f>
        <v/>
      </c>
      <c r="F198" s="132" t="n">
        <v>0</v>
      </c>
      <c r="G198" s="133" t="n">
        <v>0</v>
      </c>
      <c r="H198" s="139" t="n">
        <v>0</v>
      </c>
      <c r="I198" s="315" t="n">
        <v>0</v>
      </c>
    </row>
    <row r="199" ht="12.75" customHeight="1">
      <c r="C199" s="49" t="n"/>
      <c r="D199" s="321">
        <f>$D$13</f>
        <v/>
      </c>
      <c r="E199" s="313">
        <f>SUM(F199:G199)</f>
        <v/>
      </c>
      <c r="F199" s="136" t="n">
        <v>0</v>
      </c>
      <c r="G199" s="137" t="n">
        <v>0</v>
      </c>
      <c r="H199" s="139" t="n">
        <v>0</v>
      </c>
      <c r="I199" s="315" t="n">
        <v>0</v>
      </c>
    </row>
    <row r="200" ht="12.75" customHeight="1">
      <c r="B200" s="13" t="inlineStr">
        <is>
          <t>KM</t>
        </is>
      </c>
      <c r="C200" s="74" t="inlineStr">
        <is>
          <t>Komoren</t>
        </is>
      </c>
      <c r="D200" s="242">
        <f>$D$12</f>
        <v/>
      </c>
      <c r="E200" s="254">
        <f>SUM(F200:G200)</f>
        <v/>
      </c>
      <c r="F200" s="132" t="n">
        <v>0</v>
      </c>
      <c r="G200" s="133" t="n">
        <v>0</v>
      </c>
      <c r="H200" s="139" t="n">
        <v>0</v>
      </c>
      <c r="I200" s="315" t="n">
        <v>0</v>
      </c>
    </row>
    <row r="201" ht="12.75" customHeight="1">
      <c r="C201" s="49" t="n"/>
      <c r="D201" s="321">
        <f>$D$13</f>
        <v/>
      </c>
      <c r="E201" s="313">
        <f>SUM(F201:G201)</f>
        <v/>
      </c>
      <c r="F201" s="136" t="n">
        <v>0</v>
      </c>
      <c r="G201" s="137" t="n">
        <v>0</v>
      </c>
      <c r="H201" s="139" t="n">
        <v>0</v>
      </c>
      <c r="I201" s="315" t="n">
        <v>0</v>
      </c>
    </row>
    <row r="202" ht="12.75" customHeight="1">
      <c r="B202" s="13" t="inlineStr">
        <is>
          <t>CD</t>
        </is>
      </c>
      <c r="C202" s="74" t="inlineStr">
        <is>
          <t>Kongo</t>
        </is>
      </c>
      <c r="D202" s="242">
        <f>$D$12</f>
        <v/>
      </c>
      <c r="E202" s="254">
        <f>SUM(F202:G202)</f>
        <v/>
      </c>
      <c r="F202" s="132" t="n">
        <v>0</v>
      </c>
      <c r="G202" s="133" t="n">
        <v>0</v>
      </c>
      <c r="H202" s="139" t="n">
        <v>0</v>
      </c>
      <c r="I202" s="315" t="n">
        <v>0</v>
      </c>
    </row>
    <row r="203" ht="12.75" customHeight="1">
      <c r="C203" s="49" t="n"/>
      <c r="D203" s="321">
        <f>$D$13</f>
        <v/>
      </c>
      <c r="E203" s="313">
        <f>SUM(F203:G203)</f>
        <v/>
      </c>
      <c r="F203" s="136" t="n">
        <v>0</v>
      </c>
      <c r="G203" s="137" t="n">
        <v>0</v>
      </c>
      <c r="H203" s="139" t="n">
        <v>0</v>
      </c>
      <c r="I203" s="315" t="n">
        <v>0</v>
      </c>
    </row>
    <row r="204" ht="12.75" customHeight="1">
      <c r="B204" s="13" t="inlineStr">
        <is>
          <t>KR</t>
        </is>
      </c>
      <c r="C204" s="74" t="inlineStr">
        <is>
          <t>Korea, Republik (Südkorea)</t>
        </is>
      </c>
      <c r="D204" s="242">
        <f>$D$12</f>
        <v/>
      </c>
      <c r="E204" s="254">
        <f>SUM(F204:G204)</f>
        <v/>
      </c>
      <c r="F204" s="132" t="n">
        <v>0</v>
      </c>
      <c r="G204" s="133" t="n">
        <v>0</v>
      </c>
      <c r="H204" s="139" t="n">
        <v>0</v>
      </c>
      <c r="I204" s="315" t="n">
        <v>0</v>
      </c>
    </row>
    <row r="205" ht="12.75" customHeight="1">
      <c r="C205" s="49" t="n"/>
      <c r="D205" s="321">
        <f>$D$13</f>
        <v/>
      </c>
      <c r="E205" s="313">
        <f>SUM(F205:G205)</f>
        <v/>
      </c>
      <c r="F205" s="136" t="n">
        <v>0</v>
      </c>
      <c r="G205" s="137" t="n">
        <v>0</v>
      </c>
      <c r="H205" s="139" t="n">
        <v>0</v>
      </c>
      <c r="I205" s="315" t="n">
        <v>0</v>
      </c>
    </row>
    <row r="206" ht="12.75" customHeight="1">
      <c r="B206" s="13" t="inlineStr">
        <is>
          <t>KP</t>
        </is>
      </c>
      <c r="C206" s="74" t="inlineStr">
        <is>
          <t>Korea, Volksrepublik (Nordkorea)</t>
        </is>
      </c>
      <c r="D206" s="242">
        <f>$D$12</f>
        <v/>
      </c>
      <c r="E206" s="254">
        <f>SUM(F206:G206)</f>
        <v/>
      </c>
      <c r="F206" s="132" t="n">
        <v>0</v>
      </c>
      <c r="G206" s="133" t="n">
        <v>0</v>
      </c>
      <c r="H206" s="139" t="n">
        <v>0</v>
      </c>
      <c r="I206" s="315" t="n">
        <v>0</v>
      </c>
    </row>
    <row r="207" ht="12.75" customHeight="1">
      <c r="C207" s="49" t="n"/>
      <c r="D207" s="321">
        <f>$D$13</f>
        <v/>
      </c>
      <c r="E207" s="313">
        <f>SUM(F207:G207)</f>
        <v/>
      </c>
      <c r="F207" s="136" t="n">
        <v>0</v>
      </c>
      <c r="G207" s="137" t="n">
        <v>0</v>
      </c>
      <c r="H207" s="139" t="n">
        <v>0</v>
      </c>
      <c r="I207" s="315" t="n">
        <v>0</v>
      </c>
    </row>
    <row r="208" ht="12.75" customHeight="1">
      <c r="B208" s="13" t="inlineStr">
        <is>
          <t>HR</t>
        </is>
      </c>
      <c r="C208" s="74" t="inlineStr">
        <is>
          <t>Kroatien</t>
        </is>
      </c>
      <c r="D208" s="242">
        <f>$D$12</f>
        <v/>
      </c>
      <c r="E208" s="254">
        <f>SUM(F208:G208)</f>
        <v/>
      </c>
      <c r="F208" s="132" t="n">
        <v>0</v>
      </c>
      <c r="G208" s="133" t="n">
        <v>0</v>
      </c>
      <c r="H208" s="139" t="n">
        <v>0</v>
      </c>
      <c r="I208" s="315" t="n">
        <v>0</v>
      </c>
    </row>
    <row r="209" ht="12.75" customHeight="1">
      <c r="C209" s="49" t="n"/>
      <c r="D209" s="321">
        <f>$D$13</f>
        <v/>
      </c>
      <c r="E209" s="313">
        <f>SUM(F209:G209)</f>
        <v/>
      </c>
      <c r="F209" s="136" t="n">
        <v>0</v>
      </c>
      <c r="G209" s="137" t="n">
        <v>0</v>
      </c>
      <c r="H209" s="139" t="n">
        <v>0</v>
      </c>
      <c r="I209" s="315" t="n">
        <v>0</v>
      </c>
    </row>
    <row r="210" ht="12.75" customHeight="1">
      <c r="B210" s="13" t="inlineStr">
        <is>
          <t>CU</t>
        </is>
      </c>
      <c r="C210" s="74" t="inlineStr">
        <is>
          <t>Kuba</t>
        </is>
      </c>
      <c r="D210" s="242">
        <f>$D$12</f>
        <v/>
      </c>
      <c r="E210" s="254">
        <f>SUM(F210:G210)</f>
        <v/>
      </c>
      <c r="F210" s="132" t="n">
        <v>0</v>
      </c>
      <c r="G210" s="133" t="n">
        <v>0</v>
      </c>
      <c r="H210" s="139" t="n">
        <v>0</v>
      </c>
      <c r="I210" s="315" t="n">
        <v>0</v>
      </c>
    </row>
    <row r="211" ht="12.75" customHeight="1">
      <c r="C211" s="49" t="n"/>
      <c r="D211" s="321">
        <f>$D$13</f>
        <v/>
      </c>
      <c r="E211" s="313">
        <f>SUM(F211:G211)</f>
        <v/>
      </c>
      <c r="F211" s="136" t="n">
        <v>0</v>
      </c>
      <c r="G211" s="137" t="n">
        <v>0</v>
      </c>
      <c r="H211" s="139" t="n">
        <v>0</v>
      </c>
      <c r="I211" s="315" t="n">
        <v>0</v>
      </c>
    </row>
    <row r="212" ht="12.75" customHeight="1">
      <c r="B212" s="13" t="inlineStr">
        <is>
          <t>KW</t>
        </is>
      </c>
      <c r="C212" s="74" t="inlineStr">
        <is>
          <t>Kuwait</t>
        </is>
      </c>
      <c r="D212" s="242">
        <f>$D$12</f>
        <v/>
      </c>
      <c r="E212" s="254">
        <f>SUM(F212:G212)</f>
        <v/>
      </c>
      <c r="F212" s="132" t="n">
        <v>0</v>
      </c>
      <c r="G212" s="133" t="n">
        <v>0</v>
      </c>
      <c r="H212" s="139" t="n">
        <v>0</v>
      </c>
      <c r="I212" s="315" t="n">
        <v>0</v>
      </c>
    </row>
    <row r="213" ht="12.75" customHeight="1">
      <c r="C213" s="49" t="n"/>
      <c r="D213" s="321">
        <f>$D$13</f>
        <v/>
      </c>
      <c r="E213" s="313">
        <f>SUM(F213:G213)</f>
        <v/>
      </c>
      <c r="F213" s="136" t="n">
        <v>0</v>
      </c>
      <c r="G213" s="137" t="n">
        <v>0</v>
      </c>
      <c r="H213" s="139" t="n">
        <v>0</v>
      </c>
      <c r="I213" s="315" t="n">
        <v>0</v>
      </c>
    </row>
    <row r="214" ht="12.75" customHeight="1">
      <c r="B214" s="13" t="inlineStr">
        <is>
          <t>LA</t>
        </is>
      </c>
      <c r="C214" s="74" t="inlineStr">
        <is>
          <t>Laos</t>
        </is>
      </c>
      <c r="D214" s="242">
        <f>$D$12</f>
        <v/>
      </c>
      <c r="E214" s="254">
        <f>SUM(F214:G214)</f>
        <v/>
      </c>
      <c r="F214" s="132" t="n">
        <v>0</v>
      </c>
      <c r="G214" s="133" t="n">
        <v>0</v>
      </c>
      <c r="H214" s="139" t="n">
        <v>0</v>
      </c>
      <c r="I214" s="315" t="n">
        <v>0</v>
      </c>
    </row>
    <row r="215" ht="12.75" customHeight="1">
      <c r="C215" s="49" t="n"/>
      <c r="D215" s="321">
        <f>$D$13</f>
        <v/>
      </c>
      <c r="E215" s="313">
        <f>SUM(F215:G215)</f>
        <v/>
      </c>
      <c r="F215" s="136" t="n">
        <v>0</v>
      </c>
      <c r="G215" s="137" t="n">
        <v>0</v>
      </c>
      <c r="H215" s="139" t="n">
        <v>0</v>
      </c>
      <c r="I215" s="315" t="n">
        <v>0</v>
      </c>
    </row>
    <row r="216" ht="12.75" customHeight="1">
      <c r="B216" s="13" t="inlineStr">
        <is>
          <t>LS</t>
        </is>
      </c>
      <c r="C216" s="74" t="inlineStr">
        <is>
          <t>Lesotho</t>
        </is>
      </c>
      <c r="D216" s="242">
        <f>$D$12</f>
        <v/>
      </c>
      <c r="E216" s="254">
        <f>SUM(F216:G216)</f>
        <v/>
      </c>
      <c r="F216" s="132" t="n">
        <v>0</v>
      </c>
      <c r="G216" s="133" t="n">
        <v>0</v>
      </c>
      <c r="H216" s="139" t="n">
        <v>0</v>
      </c>
      <c r="I216" s="315" t="n">
        <v>0</v>
      </c>
    </row>
    <row r="217" ht="12.75" customHeight="1">
      <c r="C217" s="49" t="n"/>
      <c r="D217" s="321">
        <f>$D$13</f>
        <v/>
      </c>
      <c r="E217" s="313">
        <f>SUM(F217:G217)</f>
        <v/>
      </c>
      <c r="F217" s="136" t="n">
        <v>0</v>
      </c>
      <c r="G217" s="137" t="n">
        <v>0</v>
      </c>
      <c r="H217" s="139" t="n">
        <v>0</v>
      </c>
      <c r="I217" s="315" t="n">
        <v>0</v>
      </c>
    </row>
    <row r="218" ht="12.75" customHeight="1">
      <c r="B218" s="13" t="inlineStr">
        <is>
          <t>LV</t>
        </is>
      </c>
      <c r="C218" s="74" t="inlineStr">
        <is>
          <t>Lettland</t>
        </is>
      </c>
      <c r="D218" s="242">
        <f>$D$12</f>
        <v/>
      </c>
      <c r="E218" s="254">
        <f>SUM(F218:G218)</f>
        <v/>
      </c>
      <c r="F218" s="132" t="n">
        <v>0</v>
      </c>
      <c r="G218" s="133" t="n">
        <v>0</v>
      </c>
      <c r="H218" s="139" t="n">
        <v>0</v>
      </c>
      <c r="I218" s="315" t="n">
        <v>0</v>
      </c>
    </row>
    <row r="219" ht="12.75" customHeight="1">
      <c r="C219" s="49" t="n"/>
      <c r="D219" s="321">
        <f>$D$13</f>
        <v/>
      </c>
      <c r="E219" s="313">
        <f>SUM(F219:G219)</f>
        <v/>
      </c>
      <c r="F219" s="136" t="n">
        <v>0</v>
      </c>
      <c r="G219" s="137" t="n">
        <v>0</v>
      </c>
      <c r="H219" s="139" t="n">
        <v>0</v>
      </c>
      <c r="I219" s="315" t="n">
        <v>0</v>
      </c>
    </row>
    <row r="220" ht="12.75" customHeight="1">
      <c r="B220" s="13" t="inlineStr">
        <is>
          <t>LB</t>
        </is>
      </c>
      <c r="C220" s="74" t="inlineStr">
        <is>
          <t>Libanon</t>
        </is>
      </c>
      <c r="D220" s="242">
        <f>$D$12</f>
        <v/>
      </c>
      <c r="E220" s="254">
        <f>SUM(F220:G220)</f>
        <v/>
      </c>
      <c r="F220" s="132" t="n">
        <v>0</v>
      </c>
      <c r="G220" s="133" t="n">
        <v>0</v>
      </c>
      <c r="H220" s="139" t="n">
        <v>0</v>
      </c>
      <c r="I220" s="315" t="n">
        <v>0</v>
      </c>
    </row>
    <row r="221" ht="12.75" customHeight="1">
      <c r="C221" s="49" t="n"/>
      <c r="D221" s="321">
        <f>$D$13</f>
        <v/>
      </c>
      <c r="E221" s="313">
        <f>SUM(F221:G221)</f>
        <v/>
      </c>
      <c r="F221" s="136" t="n">
        <v>0</v>
      </c>
      <c r="G221" s="137" t="n">
        <v>0</v>
      </c>
      <c r="H221" s="139" t="n">
        <v>0</v>
      </c>
      <c r="I221" s="315" t="n">
        <v>0</v>
      </c>
    </row>
    <row r="222" ht="12.75" customHeight="1">
      <c r="B222" s="13" t="inlineStr">
        <is>
          <t>LR</t>
        </is>
      </c>
      <c r="C222" s="74" t="inlineStr">
        <is>
          <t>Liberia</t>
        </is>
      </c>
      <c r="D222" s="242">
        <f>$D$12</f>
        <v/>
      </c>
      <c r="E222" s="254">
        <f>SUM(F222:G222)</f>
        <v/>
      </c>
      <c r="F222" s="132" t="n">
        <v>0</v>
      </c>
      <c r="G222" s="133" t="n">
        <v>0</v>
      </c>
      <c r="H222" s="139" t="n">
        <v>0</v>
      </c>
      <c r="I222" s="315" t="n">
        <v>0</v>
      </c>
    </row>
    <row r="223" ht="12.75" customHeight="1">
      <c r="C223" s="49" t="n"/>
      <c r="D223" s="321">
        <f>$D$13</f>
        <v/>
      </c>
      <c r="E223" s="313">
        <f>SUM(F223:G223)</f>
        <v/>
      </c>
      <c r="F223" s="136" t="n">
        <v>0</v>
      </c>
      <c r="G223" s="137" t="n">
        <v>0</v>
      </c>
      <c r="H223" s="139" t="n">
        <v>0</v>
      </c>
      <c r="I223" s="315" t="n">
        <v>0</v>
      </c>
    </row>
    <row r="224" ht="12.75" customHeight="1">
      <c r="B224" s="13" t="inlineStr">
        <is>
          <t>LY</t>
        </is>
      </c>
      <c r="C224" s="74" t="inlineStr">
        <is>
          <t>Libyen</t>
        </is>
      </c>
      <c r="D224" s="242">
        <f>$D$12</f>
        <v/>
      </c>
      <c r="E224" s="254">
        <f>SUM(F224:G224)</f>
        <v/>
      </c>
      <c r="F224" s="132" t="n">
        <v>0</v>
      </c>
      <c r="G224" s="133" t="n">
        <v>0</v>
      </c>
      <c r="H224" s="139" t="n">
        <v>0</v>
      </c>
      <c r="I224" s="315" t="n">
        <v>0</v>
      </c>
    </row>
    <row r="225" ht="12.75" customHeight="1">
      <c r="C225" s="49" t="n"/>
      <c r="D225" s="321">
        <f>$D$13</f>
        <v/>
      </c>
      <c r="E225" s="313">
        <f>SUM(F225:G225)</f>
        <v/>
      </c>
      <c r="F225" s="136" t="n">
        <v>0</v>
      </c>
      <c r="G225" s="137" t="n">
        <v>0</v>
      </c>
      <c r="H225" s="139" t="n">
        <v>0</v>
      </c>
      <c r="I225" s="315" t="n">
        <v>0</v>
      </c>
    </row>
    <row r="226" ht="12.75" customHeight="1">
      <c r="B226" s="13" t="inlineStr">
        <is>
          <t>LI</t>
        </is>
      </c>
      <c r="C226" s="74" t="inlineStr">
        <is>
          <t>Liechtenstein</t>
        </is>
      </c>
      <c r="D226" s="242">
        <f>$D$12</f>
        <v/>
      </c>
      <c r="E226" s="254">
        <f>SUM(F226:G226)</f>
        <v/>
      </c>
      <c r="F226" s="132" t="n">
        <v>0</v>
      </c>
      <c r="G226" s="133" t="n">
        <v>0</v>
      </c>
      <c r="H226" s="139" t="n">
        <v>0</v>
      </c>
      <c r="I226" s="315" t="n">
        <v>0</v>
      </c>
    </row>
    <row r="227" ht="12.75" customHeight="1">
      <c r="C227" s="49" t="n"/>
      <c r="D227" s="321">
        <f>$D$13</f>
        <v/>
      </c>
      <c r="E227" s="313">
        <f>SUM(F227:G227)</f>
        <v/>
      </c>
      <c r="F227" s="136" t="n">
        <v>0</v>
      </c>
      <c r="G227" s="137" t="n">
        <v>0</v>
      </c>
      <c r="H227" s="139" t="n">
        <v>0</v>
      </c>
      <c r="I227" s="315" t="n">
        <v>0</v>
      </c>
    </row>
    <row r="228" ht="12.75" customHeight="1">
      <c r="B228" s="13" t="inlineStr">
        <is>
          <t>LT</t>
        </is>
      </c>
      <c r="C228" s="74" t="inlineStr">
        <is>
          <t>Litauen</t>
        </is>
      </c>
      <c r="D228" s="242">
        <f>$D$12</f>
        <v/>
      </c>
      <c r="E228" s="254">
        <f>SUM(F228:G228)</f>
        <v/>
      </c>
      <c r="F228" s="132" t="n">
        <v>0</v>
      </c>
      <c r="G228" s="133" t="n">
        <v>0</v>
      </c>
      <c r="H228" s="139" t="n">
        <v>0</v>
      </c>
      <c r="I228" s="315" t="n">
        <v>0</v>
      </c>
    </row>
    <row r="229" ht="12.75" customHeight="1">
      <c r="C229" s="49" t="n"/>
      <c r="D229" s="321">
        <f>$D$13</f>
        <v/>
      </c>
      <c r="E229" s="313">
        <f>SUM(F229:G229)</f>
        <v/>
      </c>
      <c r="F229" s="136" t="n">
        <v>0</v>
      </c>
      <c r="G229" s="137" t="n">
        <v>0</v>
      </c>
      <c r="H229" s="139" t="n">
        <v>0</v>
      </c>
      <c r="I229" s="315" t="n">
        <v>0</v>
      </c>
    </row>
    <row r="230" ht="12.75" customHeight="1">
      <c r="B230" s="13" t="inlineStr">
        <is>
          <t>LU</t>
        </is>
      </c>
      <c r="C230" s="74" t="inlineStr">
        <is>
          <t>Luxemburg</t>
        </is>
      </c>
      <c r="D230" s="242">
        <f>$D$12</f>
        <v/>
      </c>
      <c r="E230" s="254">
        <f>SUM(F230:G230)</f>
        <v/>
      </c>
      <c r="F230" s="132" t="n">
        <v>0</v>
      </c>
      <c r="G230" s="133" t="n">
        <v>0</v>
      </c>
      <c r="H230" s="139" t="n">
        <v>0</v>
      </c>
      <c r="I230" s="315" t="n">
        <v>0</v>
      </c>
    </row>
    <row r="231" ht="12.75" customHeight="1">
      <c r="C231" s="49" t="n"/>
      <c r="D231" s="321">
        <f>$D$13</f>
        <v/>
      </c>
      <c r="E231" s="313">
        <f>SUM(F231:G231)</f>
        <v/>
      </c>
      <c r="F231" s="136" t="n">
        <v>0</v>
      </c>
      <c r="G231" s="137" t="n">
        <v>0</v>
      </c>
      <c r="H231" s="139" t="n">
        <v>0</v>
      </c>
      <c r="I231" s="315" t="n">
        <v>0</v>
      </c>
    </row>
    <row r="232" ht="12.75" customHeight="1">
      <c r="B232" s="13" t="inlineStr">
        <is>
          <t>MO</t>
        </is>
      </c>
      <c r="C232" s="74" t="inlineStr">
        <is>
          <t>Macao</t>
        </is>
      </c>
      <c r="D232" s="242">
        <f>$D$12</f>
        <v/>
      </c>
      <c r="E232" s="254">
        <f>SUM(F232:G232)</f>
        <v/>
      </c>
      <c r="F232" s="132" t="n">
        <v>0</v>
      </c>
      <c r="G232" s="133" t="n">
        <v>0</v>
      </c>
      <c r="H232" s="139" t="n">
        <v>0</v>
      </c>
      <c r="I232" s="315" t="n">
        <v>0</v>
      </c>
    </row>
    <row r="233" ht="12.75" customHeight="1">
      <c r="C233" s="49" t="n"/>
      <c r="D233" s="321">
        <f>$D$13</f>
        <v/>
      </c>
      <c r="E233" s="313">
        <f>SUM(F233:G233)</f>
        <v/>
      </c>
      <c r="F233" s="136" t="n">
        <v>0</v>
      </c>
      <c r="G233" s="137" t="n">
        <v>0</v>
      </c>
      <c r="H233" s="139" t="n">
        <v>0</v>
      </c>
      <c r="I233" s="315" t="n">
        <v>0</v>
      </c>
    </row>
    <row r="234" ht="12.75" customHeight="1">
      <c r="B234" s="13" t="inlineStr">
        <is>
          <t>MG</t>
        </is>
      </c>
      <c r="C234" s="74" t="inlineStr">
        <is>
          <t>Madagaskar</t>
        </is>
      </c>
      <c r="D234" s="242">
        <f>$D$12</f>
        <v/>
      </c>
      <c r="E234" s="254">
        <f>SUM(F234:G234)</f>
        <v/>
      </c>
      <c r="F234" s="132" t="n">
        <v>0</v>
      </c>
      <c r="G234" s="133" t="n">
        <v>0</v>
      </c>
      <c r="H234" s="139" t="n">
        <v>0</v>
      </c>
      <c r="I234" s="315" t="n">
        <v>0</v>
      </c>
    </row>
    <row r="235" ht="12.75" customHeight="1">
      <c r="C235" s="49" t="n"/>
      <c r="D235" s="321">
        <f>$D$13</f>
        <v/>
      </c>
      <c r="E235" s="313">
        <f>SUM(F235:G235)</f>
        <v/>
      </c>
      <c r="F235" s="136" t="n">
        <v>0</v>
      </c>
      <c r="G235" s="137" t="n">
        <v>0</v>
      </c>
      <c r="H235" s="139" t="n">
        <v>0</v>
      </c>
      <c r="I235" s="315" t="n">
        <v>0</v>
      </c>
    </row>
    <row r="236" ht="12.75" customHeight="1">
      <c r="B236" s="13" t="inlineStr">
        <is>
          <t>MW</t>
        </is>
      </c>
      <c r="C236" s="74" t="inlineStr">
        <is>
          <t>Malawi</t>
        </is>
      </c>
      <c r="D236" s="242">
        <f>$D$12</f>
        <v/>
      </c>
      <c r="E236" s="254">
        <f>SUM(F236:G236)</f>
        <v/>
      </c>
      <c r="F236" s="132" t="n">
        <v>0</v>
      </c>
      <c r="G236" s="133" t="n">
        <v>0</v>
      </c>
      <c r="H236" s="139" t="n">
        <v>0</v>
      </c>
      <c r="I236" s="315" t="n">
        <v>0</v>
      </c>
    </row>
    <row r="237" ht="12.75" customHeight="1">
      <c r="C237" s="49" t="n"/>
      <c r="D237" s="321">
        <f>$D$13</f>
        <v/>
      </c>
      <c r="E237" s="313">
        <f>SUM(F237:G237)</f>
        <v/>
      </c>
      <c r="F237" s="136" t="n">
        <v>0</v>
      </c>
      <c r="G237" s="137" t="n">
        <v>0</v>
      </c>
      <c r="H237" s="139" t="n">
        <v>0</v>
      </c>
      <c r="I237" s="315" t="n">
        <v>0</v>
      </c>
    </row>
    <row r="238" ht="12.75" customHeight="1">
      <c r="B238" s="13" t="inlineStr">
        <is>
          <t>MY</t>
        </is>
      </c>
      <c r="C238" s="74" t="inlineStr">
        <is>
          <t>Malaysia</t>
        </is>
      </c>
      <c r="D238" s="242">
        <f>$D$12</f>
        <v/>
      </c>
      <c r="E238" s="254">
        <f>SUM(F238:G238)</f>
        <v/>
      </c>
      <c r="F238" s="132" t="n">
        <v>0</v>
      </c>
      <c r="G238" s="133" t="n">
        <v>0</v>
      </c>
      <c r="H238" s="139" t="n">
        <v>0</v>
      </c>
      <c r="I238" s="315" t="n">
        <v>0</v>
      </c>
    </row>
    <row r="239" ht="12.75" customHeight="1">
      <c r="C239" s="49" t="n"/>
      <c r="D239" s="321">
        <f>$D$13</f>
        <v/>
      </c>
      <c r="E239" s="313">
        <f>SUM(F239:G239)</f>
        <v/>
      </c>
      <c r="F239" s="136" t="n">
        <v>0</v>
      </c>
      <c r="G239" s="137" t="n">
        <v>0</v>
      </c>
      <c r="H239" s="139" t="n">
        <v>0</v>
      </c>
      <c r="I239" s="315" t="n">
        <v>0</v>
      </c>
    </row>
    <row r="240" ht="12.75" customHeight="1">
      <c r="B240" s="13" t="inlineStr">
        <is>
          <t>MV</t>
        </is>
      </c>
      <c r="C240" s="74" t="inlineStr">
        <is>
          <t>Malediven</t>
        </is>
      </c>
      <c r="D240" s="242">
        <f>$D$12</f>
        <v/>
      </c>
      <c r="E240" s="254">
        <f>SUM(F240:G240)</f>
        <v/>
      </c>
      <c r="F240" s="132" t="n">
        <v>0</v>
      </c>
      <c r="G240" s="133" t="n">
        <v>0</v>
      </c>
      <c r="H240" s="139" t="n">
        <v>0</v>
      </c>
      <c r="I240" s="315" t="n">
        <v>0</v>
      </c>
    </row>
    <row r="241" ht="12.75" customHeight="1">
      <c r="C241" s="49" t="n"/>
      <c r="D241" s="321">
        <f>$D$13</f>
        <v/>
      </c>
      <c r="E241" s="313">
        <f>SUM(F241:G241)</f>
        <v/>
      </c>
      <c r="F241" s="136" t="n">
        <v>0</v>
      </c>
      <c r="G241" s="137" t="n">
        <v>0</v>
      </c>
      <c r="H241" s="139" t="n">
        <v>0</v>
      </c>
      <c r="I241" s="315" t="n">
        <v>0</v>
      </c>
    </row>
    <row r="242" ht="12.75" customHeight="1">
      <c r="B242" s="13" t="inlineStr">
        <is>
          <t>ML</t>
        </is>
      </c>
      <c r="C242" s="74" t="inlineStr">
        <is>
          <t>Mali</t>
        </is>
      </c>
      <c r="D242" s="242">
        <f>$D$12</f>
        <v/>
      </c>
      <c r="E242" s="254">
        <f>SUM(F242:G242)</f>
        <v/>
      </c>
      <c r="F242" s="132" t="n">
        <v>0</v>
      </c>
      <c r="G242" s="133" t="n">
        <v>0</v>
      </c>
      <c r="H242" s="139" t="n">
        <v>0</v>
      </c>
      <c r="I242" s="315" t="n">
        <v>0</v>
      </c>
    </row>
    <row r="243" ht="12.75" customHeight="1">
      <c r="C243" s="49" t="n"/>
      <c r="D243" s="321">
        <f>$D$13</f>
        <v/>
      </c>
      <c r="E243" s="313">
        <f>SUM(F243:G243)</f>
        <v/>
      </c>
      <c r="F243" s="136" t="n">
        <v>0</v>
      </c>
      <c r="G243" s="137" t="n">
        <v>0</v>
      </c>
      <c r="H243" s="139" t="n">
        <v>0</v>
      </c>
      <c r="I243" s="315" t="n">
        <v>0</v>
      </c>
    </row>
    <row r="244" ht="12.75" customHeight="1">
      <c r="B244" s="13" t="inlineStr">
        <is>
          <t>MT</t>
        </is>
      </c>
      <c r="C244" s="74" t="inlineStr">
        <is>
          <t>Malta</t>
        </is>
      </c>
      <c r="D244" s="242">
        <f>$D$12</f>
        <v/>
      </c>
      <c r="E244" s="254">
        <f>SUM(F244:G244)</f>
        <v/>
      </c>
      <c r="F244" s="132" t="n">
        <v>0</v>
      </c>
      <c r="G244" s="133" t="n">
        <v>0</v>
      </c>
      <c r="H244" s="139" t="n">
        <v>0</v>
      </c>
      <c r="I244" s="315" t="n">
        <v>0</v>
      </c>
    </row>
    <row r="245" ht="12.75" customHeight="1">
      <c r="C245" s="49" t="n"/>
      <c r="D245" s="321">
        <f>$D$13</f>
        <v/>
      </c>
      <c r="E245" s="313">
        <f>SUM(F245:G245)</f>
        <v/>
      </c>
      <c r="F245" s="136" t="n">
        <v>0</v>
      </c>
      <c r="G245" s="137" t="n">
        <v>0</v>
      </c>
      <c r="H245" s="139" t="n">
        <v>0</v>
      </c>
      <c r="I245" s="315" t="n">
        <v>0</v>
      </c>
    </row>
    <row r="246" ht="12.75" customHeight="1">
      <c r="B246" s="13" t="inlineStr">
        <is>
          <t>MA</t>
        </is>
      </c>
      <c r="C246" s="74" t="inlineStr">
        <is>
          <t>Marokko</t>
        </is>
      </c>
      <c r="D246" s="242">
        <f>$D$12</f>
        <v/>
      </c>
      <c r="E246" s="254">
        <f>SUM(F246:G246)</f>
        <v/>
      </c>
      <c r="F246" s="132" t="n">
        <v>0</v>
      </c>
      <c r="G246" s="133" t="n">
        <v>0</v>
      </c>
      <c r="H246" s="139" t="n">
        <v>0</v>
      </c>
      <c r="I246" s="315" t="n">
        <v>0</v>
      </c>
    </row>
    <row r="247" ht="12.75" customHeight="1">
      <c r="C247" s="49" t="n"/>
      <c r="D247" s="321">
        <f>$D$13</f>
        <v/>
      </c>
      <c r="E247" s="313">
        <f>SUM(F247:G247)</f>
        <v/>
      </c>
      <c r="F247" s="136" t="n">
        <v>0</v>
      </c>
      <c r="G247" s="137" t="n">
        <v>0</v>
      </c>
      <c r="H247" s="139" t="n">
        <v>0</v>
      </c>
      <c r="I247" s="315" t="n">
        <v>0</v>
      </c>
    </row>
    <row r="248" ht="12.75" customHeight="1">
      <c r="B248" s="13" t="inlineStr">
        <is>
          <t>MH</t>
        </is>
      </c>
      <c r="C248" s="74" t="inlineStr">
        <is>
          <t>Marshallinseln</t>
        </is>
      </c>
      <c r="D248" s="242">
        <f>$D$12</f>
        <v/>
      </c>
      <c r="E248" s="254">
        <f>SUM(F248:G248)</f>
        <v/>
      </c>
      <c r="F248" s="132" t="n">
        <v>0</v>
      </c>
      <c r="G248" s="133" t="n">
        <v>0</v>
      </c>
      <c r="H248" s="139" t="n">
        <v>0</v>
      </c>
      <c r="I248" s="315" t="n">
        <v>0</v>
      </c>
    </row>
    <row r="249" ht="12.75" customHeight="1">
      <c r="C249" s="49" t="n"/>
      <c r="D249" s="321">
        <f>$D$13</f>
        <v/>
      </c>
      <c r="E249" s="313">
        <f>SUM(F249:G249)</f>
        <v/>
      </c>
      <c r="F249" s="136" t="n">
        <v>0</v>
      </c>
      <c r="G249" s="137" t="n">
        <v>0</v>
      </c>
      <c r="H249" s="139" t="n">
        <v>0</v>
      </c>
      <c r="I249" s="315" t="n">
        <v>0</v>
      </c>
    </row>
    <row r="250" ht="12.75" customHeight="1">
      <c r="B250" s="13" t="inlineStr">
        <is>
          <t>MR</t>
        </is>
      </c>
      <c r="C250" s="74" t="inlineStr">
        <is>
          <t>Mauretanien</t>
        </is>
      </c>
      <c r="D250" s="242">
        <f>$D$12</f>
        <v/>
      </c>
      <c r="E250" s="254">
        <f>SUM(F250:G250)</f>
        <v/>
      </c>
      <c r="F250" s="132" t="n">
        <v>0</v>
      </c>
      <c r="G250" s="133" t="n">
        <v>0</v>
      </c>
      <c r="H250" s="139" t="n">
        <v>0</v>
      </c>
      <c r="I250" s="315" t="n">
        <v>0</v>
      </c>
    </row>
    <row r="251" ht="12.75" customHeight="1">
      <c r="C251" s="49" t="n"/>
      <c r="D251" s="321">
        <f>$D$13</f>
        <v/>
      </c>
      <c r="E251" s="313">
        <f>SUM(F251:G251)</f>
        <v/>
      </c>
      <c r="F251" s="136" t="n">
        <v>0</v>
      </c>
      <c r="G251" s="137" t="n">
        <v>0</v>
      </c>
      <c r="H251" s="139" t="n">
        <v>0</v>
      </c>
      <c r="I251" s="315" t="n">
        <v>0</v>
      </c>
    </row>
    <row r="252" ht="12.75" customHeight="1">
      <c r="B252" s="13" t="inlineStr">
        <is>
          <t>MU</t>
        </is>
      </c>
      <c r="C252" s="74" t="inlineStr">
        <is>
          <t>Mauritius</t>
        </is>
      </c>
      <c r="D252" s="242">
        <f>$D$12</f>
        <v/>
      </c>
      <c r="E252" s="254">
        <f>SUM(F252:G252)</f>
        <v/>
      </c>
      <c r="F252" s="132" t="n">
        <v>0</v>
      </c>
      <c r="G252" s="133" t="n">
        <v>0</v>
      </c>
      <c r="H252" s="139" t="n">
        <v>0</v>
      </c>
      <c r="I252" s="315" t="n">
        <v>0</v>
      </c>
    </row>
    <row r="253" ht="12.75" customHeight="1">
      <c r="C253" s="49" t="n"/>
      <c r="D253" s="321">
        <f>$D$13</f>
        <v/>
      </c>
      <c r="E253" s="313">
        <f>SUM(F253:G253)</f>
        <v/>
      </c>
      <c r="F253" s="136" t="n">
        <v>0</v>
      </c>
      <c r="G253" s="137" t="n">
        <v>0</v>
      </c>
      <c r="H253" s="139" t="n">
        <v>0</v>
      </c>
      <c r="I253" s="315" t="n">
        <v>0</v>
      </c>
    </row>
    <row r="254" ht="12.75" customHeight="1">
      <c r="B254" s="13" t="inlineStr">
        <is>
          <t>MK</t>
        </is>
      </c>
      <c r="C254" s="74" t="inlineStr">
        <is>
          <t>Mazedonien</t>
        </is>
      </c>
      <c r="D254" s="242">
        <f>$D$12</f>
        <v/>
      </c>
      <c r="E254" s="254">
        <f>SUM(F254:G254)</f>
        <v/>
      </c>
      <c r="F254" s="132" t="n">
        <v>0</v>
      </c>
      <c r="G254" s="133" t="n">
        <v>0</v>
      </c>
      <c r="H254" s="139" t="n">
        <v>0</v>
      </c>
      <c r="I254" s="315" t="n">
        <v>0</v>
      </c>
    </row>
    <row r="255" ht="12.75" customHeight="1">
      <c r="C255" s="49" t="n"/>
      <c r="D255" s="321">
        <f>$D$13</f>
        <v/>
      </c>
      <c r="E255" s="313">
        <f>SUM(F255:G255)</f>
        <v/>
      </c>
      <c r="F255" s="136" t="n">
        <v>0</v>
      </c>
      <c r="G255" s="137" t="n">
        <v>0</v>
      </c>
      <c r="H255" s="139" t="n">
        <v>0</v>
      </c>
      <c r="I255" s="315" t="n">
        <v>0</v>
      </c>
    </row>
    <row r="256" ht="12.75" customHeight="1">
      <c r="B256" s="13" t="inlineStr">
        <is>
          <t>MX</t>
        </is>
      </c>
      <c r="C256" s="74" t="inlineStr">
        <is>
          <t>Mexiko</t>
        </is>
      </c>
      <c r="D256" s="242">
        <f>$D$12</f>
        <v/>
      </c>
      <c r="E256" s="254">
        <f>SUM(F256:G256)</f>
        <v/>
      </c>
      <c r="F256" s="132" t="n">
        <v>0</v>
      </c>
      <c r="G256" s="133" t="n">
        <v>0</v>
      </c>
      <c r="H256" s="139" t="n">
        <v>0</v>
      </c>
      <c r="I256" s="315" t="n">
        <v>0</v>
      </c>
    </row>
    <row r="257" ht="12.75" customHeight="1">
      <c r="C257" s="49" t="n"/>
      <c r="D257" s="321">
        <f>$D$13</f>
        <v/>
      </c>
      <c r="E257" s="313">
        <f>SUM(F257:G257)</f>
        <v/>
      </c>
      <c r="F257" s="136" t="n">
        <v>0</v>
      </c>
      <c r="G257" s="137" t="n">
        <v>0</v>
      </c>
      <c r="H257" s="139" t="n">
        <v>0</v>
      </c>
      <c r="I257" s="315" t="n">
        <v>0</v>
      </c>
    </row>
    <row r="258" ht="12.75" customHeight="1">
      <c r="B258" s="13" t="inlineStr">
        <is>
          <t>FM</t>
        </is>
      </c>
      <c r="C258" s="74" t="inlineStr">
        <is>
          <t>Mikronesien</t>
        </is>
      </c>
      <c r="D258" s="242">
        <f>$D$12</f>
        <v/>
      </c>
      <c r="E258" s="254">
        <f>SUM(F258:G258)</f>
        <v/>
      </c>
      <c r="F258" s="132" t="n">
        <v>0</v>
      </c>
      <c r="G258" s="133" t="n">
        <v>0</v>
      </c>
      <c r="H258" s="139" t="n">
        <v>0</v>
      </c>
      <c r="I258" s="315" t="n">
        <v>0</v>
      </c>
    </row>
    <row r="259" ht="12.75" customHeight="1">
      <c r="C259" s="49" t="n"/>
      <c r="D259" s="321">
        <f>$D$13</f>
        <v/>
      </c>
      <c r="E259" s="313">
        <f>SUM(F259:G259)</f>
        <v/>
      </c>
      <c r="F259" s="136" t="n">
        <v>0</v>
      </c>
      <c r="G259" s="137" t="n">
        <v>0</v>
      </c>
      <c r="H259" s="139" t="n">
        <v>0</v>
      </c>
      <c r="I259" s="315" t="n">
        <v>0</v>
      </c>
    </row>
    <row r="260" ht="12.75" customHeight="1">
      <c r="B260" s="13" t="inlineStr">
        <is>
          <t>MD</t>
        </is>
      </c>
      <c r="C260" s="74" t="inlineStr">
        <is>
          <t>Moldawien (Republik Moldau)</t>
        </is>
      </c>
      <c r="D260" s="242">
        <f>$D$12</f>
        <v/>
      </c>
      <c r="E260" s="254">
        <f>SUM(F260:G260)</f>
        <v/>
      </c>
      <c r="F260" s="132" t="n">
        <v>0</v>
      </c>
      <c r="G260" s="133" t="n">
        <v>0</v>
      </c>
      <c r="H260" s="139" t="n">
        <v>0</v>
      </c>
      <c r="I260" s="315" t="n">
        <v>0</v>
      </c>
    </row>
    <row r="261" ht="12.75" customHeight="1">
      <c r="C261" s="49" t="n"/>
      <c r="D261" s="321">
        <f>$D$13</f>
        <v/>
      </c>
      <c r="E261" s="313">
        <f>SUM(F261:G261)</f>
        <v/>
      </c>
      <c r="F261" s="136" t="n">
        <v>0</v>
      </c>
      <c r="G261" s="137" t="n">
        <v>0</v>
      </c>
      <c r="H261" s="139" t="n">
        <v>0</v>
      </c>
      <c r="I261" s="315" t="n">
        <v>0</v>
      </c>
    </row>
    <row r="262" ht="12.75" customHeight="1">
      <c r="B262" s="13" t="inlineStr">
        <is>
          <t>MC</t>
        </is>
      </c>
      <c r="C262" s="74" t="inlineStr">
        <is>
          <t>Monaco</t>
        </is>
      </c>
      <c r="D262" s="242">
        <f>$D$12</f>
        <v/>
      </c>
      <c r="E262" s="254">
        <f>SUM(F262:G262)</f>
        <v/>
      </c>
      <c r="F262" s="132" t="n">
        <v>0</v>
      </c>
      <c r="G262" s="133" t="n">
        <v>0</v>
      </c>
      <c r="H262" s="139" t="n">
        <v>0</v>
      </c>
      <c r="I262" s="315" t="n">
        <v>0</v>
      </c>
    </row>
    <row r="263" ht="12.75" customHeight="1">
      <c r="C263" s="49" t="n"/>
      <c r="D263" s="321">
        <f>$D$13</f>
        <v/>
      </c>
      <c r="E263" s="313">
        <f>SUM(F263:G263)</f>
        <v/>
      </c>
      <c r="F263" s="136" t="n">
        <v>0</v>
      </c>
      <c r="G263" s="137" t="n">
        <v>0</v>
      </c>
      <c r="H263" s="139" t="n">
        <v>0</v>
      </c>
      <c r="I263" s="315" t="n">
        <v>0</v>
      </c>
    </row>
    <row r="264" ht="12.75" customHeight="1">
      <c r="B264" s="13" t="inlineStr">
        <is>
          <t>MN</t>
        </is>
      </c>
      <c r="C264" s="74" t="inlineStr">
        <is>
          <t>Mongolei</t>
        </is>
      </c>
      <c r="D264" s="242">
        <f>$D$12</f>
        <v/>
      </c>
      <c r="E264" s="254">
        <f>SUM(F264:G264)</f>
        <v/>
      </c>
      <c r="F264" s="132" t="n">
        <v>0</v>
      </c>
      <c r="G264" s="133" t="n">
        <v>0</v>
      </c>
      <c r="H264" s="139" t="n">
        <v>0</v>
      </c>
      <c r="I264" s="315" t="n">
        <v>0</v>
      </c>
    </row>
    <row r="265" ht="12.75" customHeight="1">
      <c r="C265" s="49" t="n"/>
      <c r="D265" s="321">
        <f>$D$13</f>
        <v/>
      </c>
      <c r="E265" s="313">
        <f>SUM(F265:G265)</f>
        <v/>
      </c>
      <c r="F265" s="136" t="n">
        <v>0</v>
      </c>
      <c r="G265" s="137" t="n">
        <v>0</v>
      </c>
      <c r="H265" s="139" t="n">
        <v>0</v>
      </c>
      <c r="I265" s="315" t="n">
        <v>0</v>
      </c>
    </row>
    <row r="266" ht="12.75" customHeight="1">
      <c r="B266" s="13" t="inlineStr">
        <is>
          <t>ME</t>
        </is>
      </c>
      <c r="C266" s="74" t="inlineStr">
        <is>
          <t>Montenegro</t>
        </is>
      </c>
      <c r="D266" s="242">
        <f>$D$12</f>
        <v/>
      </c>
      <c r="E266" s="254">
        <f>SUM(F266:G266)</f>
        <v/>
      </c>
      <c r="F266" s="132" t="n">
        <v>0</v>
      </c>
      <c r="G266" s="133" t="n">
        <v>0</v>
      </c>
      <c r="H266" s="139" t="n">
        <v>0</v>
      </c>
      <c r="I266" s="315" t="n">
        <v>0</v>
      </c>
    </row>
    <row r="267" ht="12.75" customHeight="1">
      <c r="C267" s="49" t="n"/>
      <c r="D267" s="321">
        <f>$D$13</f>
        <v/>
      </c>
      <c r="E267" s="313">
        <f>SUM(F267:G267)</f>
        <v/>
      </c>
      <c r="F267" s="136" t="n">
        <v>0</v>
      </c>
      <c r="G267" s="137" t="n">
        <v>0</v>
      </c>
      <c r="H267" s="139" t="n">
        <v>0</v>
      </c>
      <c r="I267" s="315" t="n">
        <v>0</v>
      </c>
    </row>
    <row r="268" ht="12.75" customHeight="1">
      <c r="B268" s="13" t="inlineStr">
        <is>
          <t>MZ</t>
        </is>
      </c>
      <c r="C268" s="74" t="inlineStr">
        <is>
          <t>Mosambik</t>
        </is>
      </c>
      <c r="D268" s="242">
        <f>$D$12</f>
        <v/>
      </c>
      <c r="E268" s="254">
        <f>SUM(F268:G268)</f>
        <v/>
      </c>
      <c r="F268" s="132" t="n">
        <v>0</v>
      </c>
      <c r="G268" s="133" t="n">
        <v>0</v>
      </c>
      <c r="H268" s="139" t="n">
        <v>0</v>
      </c>
      <c r="I268" s="315" t="n">
        <v>0</v>
      </c>
    </row>
    <row r="269" ht="12.75" customHeight="1">
      <c r="C269" s="49" t="n"/>
      <c r="D269" s="321">
        <f>$D$13</f>
        <v/>
      </c>
      <c r="E269" s="313">
        <f>SUM(F269:G269)</f>
        <v/>
      </c>
      <c r="F269" s="136" t="n">
        <v>0</v>
      </c>
      <c r="G269" s="137" t="n">
        <v>0</v>
      </c>
      <c r="H269" s="139" t="n">
        <v>0</v>
      </c>
      <c r="I269" s="315" t="n">
        <v>0</v>
      </c>
    </row>
    <row r="270" ht="12.75" customHeight="1">
      <c r="B270" s="13" t="inlineStr">
        <is>
          <t>MM</t>
        </is>
      </c>
      <c r="C270" s="74" t="inlineStr">
        <is>
          <t>Myanamar (Burma)</t>
        </is>
      </c>
      <c r="D270" s="242">
        <f>$D$12</f>
        <v/>
      </c>
      <c r="E270" s="254">
        <f>SUM(F270:G270)</f>
        <v/>
      </c>
      <c r="F270" s="132" t="n">
        <v>0</v>
      </c>
      <c r="G270" s="133" t="n">
        <v>0</v>
      </c>
      <c r="H270" s="139" t="n">
        <v>0</v>
      </c>
      <c r="I270" s="315" t="n">
        <v>0</v>
      </c>
    </row>
    <row r="271" ht="12.75" customHeight="1">
      <c r="C271" s="49" t="n"/>
      <c r="D271" s="321">
        <f>$D$13</f>
        <v/>
      </c>
      <c r="E271" s="313">
        <f>SUM(F271:G271)</f>
        <v/>
      </c>
      <c r="F271" s="136" t="n">
        <v>0</v>
      </c>
      <c r="G271" s="137" t="n">
        <v>0</v>
      </c>
      <c r="H271" s="139" t="n">
        <v>0</v>
      </c>
      <c r="I271" s="315" t="n">
        <v>0</v>
      </c>
    </row>
    <row r="272" ht="12.75" customHeight="1">
      <c r="B272" s="13" t="inlineStr">
        <is>
          <t>NA</t>
        </is>
      </c>
      <c r="C272" s="74" t="inlineStr">
        <is>
          <t>Namibia</t>
        </is>
      </c>
      <c r="D272" s="242">
        <f>$D$12</f>
        <v/>
      </c>
      <c r="E272" s="254">
        <f>SUM(F272:G272)</f>
        <v/>
      </c>
      <c r="F272" s="132" t="n">
        <v>0</v>
      </c>
      <c r="G272" s="133" t="n">
        <v>0</v>
      </c>
      <c r="H272" s="139" t="n">
        <v>0</v>
      </c>
      <c r="I272" s="315" t="n">
        <v>0</v>
      </c>
    </row>
    <row r="273" ht="12.75" customHeight="1">
      <c r="C273" s="49" t="n"/>
      <c r="D273" s="321">
        <f>$D$13</f>
        <v/>
      </c>
      <c r="E273" s="313">
        <f>SUM(F273:G273)</f>
        <v/>
      </c>
      <c r="F273" s="136" t="n">
        <v>0</v>
      </c>
      <c r="G273" s="137" t="n">
        <v>0</v>
      </c>
      <c r="H273" s="139" t="n">
        <v>0</v>
      </c>
      <c r="I273" s="315" t="n">
        <v>0</v>
      </c>
    </row>
    <row r="274" ht="12.75" customHeight="1">
      <c r="B274" s="13" t="inlineStr">
        <is>
          <t>NR</t>
        </is>
      </c>
      <c r="C274" s="74" t="inlineStr">
        <is>
          <t>Nauru</t>
        </is>
      </c>
      <c r="D274" s="242">
        <f>$D$12</f>
        <v/>
      </c>
      <c r="E274" s="254">
        <f>SUM(F274:G274)</f>
        <v/>
      </c>
      <c r="F274" s="132" t="n">
        <v>0</v>
      </c>
      <c r="G274" s="133" t="n">
        <v>0</v>
      </c>
      <c r="H274" s="139" t="n">
        <v>0</v>
      </c>
      <c r="I274" s="315" t="n">
        <v>0</v>
      </c>
    </row>
    <row r="275" ht="12.75" customHeight="1">
      <c r="C275" s="49" t="n"/>
      <c r="D275" s="321">
        <f>$D$13</f>
        <v/>
      </c>
      <c r="E275" s="313">
        <f>SUM(F275:G275)</f>
        <v/>
      </c>
      <c r="F275" s="136" t="n">
        <v>0</v>
      </c>
      <c r="G275" s="137" t="n">
        <v>0</v>
      </c>
      <c r="H275" s="139" t="n">
        <v>0</v>
      </c>
      <c r="I275" s="315" t="n">
        <v>0</v>
      </c>
    </row>
    <row r="276" ht="12.75" customHeight="1">
      <c r="B276" s="13" t="inlineStr">
        <is>
          <t>NP</t>
        </is>
      </c>
      <c r="C276" s="74" t="inlineStr">
        <is>
          <t>Nepal</t>
        </is>
      </c>
      <c r="D276" s="242">
        <f>$D$12</f>
        <v/>
      </c>
      <c r="E276" s="254">
        <f>SUM(F276:G276)</f>
        <v/>
      </c>
      <c r="F276" s="132" t="n">
        <v>0</v>
      </c>
      <c r="G276" s="133" t="n">
        <v>0</v>
      </c>
      <c r="H276" s="139" t="n">
        <v>0</v>
      </c>
      <c r="I276" s="315" t="n">
        <v>0</v>
      </c>
    </row>
    <row r="277" ht="12.75" customHeight="1">
      <c r="C277" s="49" t="n"/>
      <c r="D277" s="321">
        <f>$D$13</f>
        <v/>
      </c>
      <c r="E277" s="313">
        <f>SUM(F277:G277)</f>
        <v/>
      </c>
      <c r="F277" s="136" t="n">
        <v>0</v>
      </c>
      <c r="G277" s="137" t="n">
        <v>0</v>
      </c>
      <c r="H277" s="139" t="n">
        <v>0</v>
      </c>
      <c r="I277" s="315" t="n">
        <v>0</v>
      </c>
    </row>
    <row r="278" ht="12.75" customHeight="1">
      <c r="B278" s="13" t="inlineStr">
        <is>
          <t>NZ</t>
        </is>
      </c>
      <c r="C278" s="74" t="inlineStr">
        <is>
          <t>Neuseeland</t>
        </is>
      </c>
      <c r="D278" s="242">
        <f>$D$12</f>
        <v/>
      </c>
      <c r="E278" s="254">
        <f>SUM(F278:G278)</f>
        <v/>
      </c>
      <c r="F278" s="132" t="n">
        <v>0</v>
      </c>
      <c r="G278" s="133" t="n">
        <v>0</v>
      </c>
      <c r="H278" s="139" t="n">
        <v>0</v>
      </c>
      <c r="I278" s="315" t="n">
        <v>0</v>
      </c>
    </row>
    <row r="279" ht="12.75" customHeight="1">
      <c r="C279" s="49" t="n"/>
      <c r="D279" s="321">
        <f>$D$13</f>
        <v/>
      </c>
      <c r="E279" s="313">
        <f>SUM(F279:G279)</f>
        <v/>
      </c>
      <c r="F279" s="136" t="n">
        <v>0</v>
      </c>
      <c r="G279" s="137" t="n">
        <v>0</v>
      </c>
      <c r="H279" s="139" t="n">
        <v>0</v>
      </c>
      <c r="I279" s="315" t="n">
        <v>0</v>
      </c>
    </row>
    <row r="280" ht="12.75" customHeight="1">
      <c r="B280" s="13" t="inlineStr">
        <is>
          <t>NI</t>
        </is>
      </c>
      <c r="C280" s="74" t="inlineStr">
        <is>
          <t>Nicaragua</t>
        </is>
      </c>
      <c r="D280" s="242">
        <f>$D$12</f>
        <v/>
      </c>
      <c r="E280" s="254">
        <f>SUM(F280:G280)</f>
        <v/>
      </c>
      <c r="F280" s="132" t="n">
        <v>0</v>
      </c>
      <c r="G280" s="133" t="n">
        <v>0</v>
      </c>
      <c r="H280" s="139" t="n">
        <v>0</v>
      </c>
      <c r="I280" s="315" t="n">
        <v>0</v>
      </c>
    </row>
    <row r="281" ht="12.75" customHeight="1">
      <c r="C281" s="49" t="n"/>
      <c r="D281" s="321">
        <f>$D$13</f>
        <v/>
      </c>
      <c r="E281" s="313">
        <f>SUM(F281:G281)</f>
        <v/>
      </c>
      <c r="F281" s="136" t="n">
        <v>0</v>
      </c>
      <c r="G281" s="137" t="n">
        <v>0</v>
      </c>
      <c r="H281" s="139" t="n">
        <v>0</v>
      </c>
      <c r="I281" s="315" t="n">
        <v>0</v>
      </c>
    </row>
    <row r="282" ht="12.75" customHeight="1">
      <c r="B282" s="13" t="inlineStr">
        <is>
          <t>NL</t>
        </is>
      </c>
      <c r="C282" s="74" t="inlineStr">
        <is>
          <t>Niederlande</t>
        </is>
      </c>
      <c r="D282" s="242">
        <f>$D$12</f>
        <v/>
      </c>
      <c r="E282" s="254">
        <f>SUM(F282:G282)</f>
        <v/>
      </c>
      <c r="F282" s="132" t="n">
        <v>0</v>
      </c>
      <c r="G282" s="133" t="n">
        <v>0</v>
      </c>
      <c r="H282" s="139" t="n">
        <v>0</v>
      </c>
      <c r="I282" s="315" t="n">
        <v>0</v>
      </c>
    </row>
    <row r="283" ht="12.75" customHeight="1">
      <c r="C283" s="49" t="n"/>
      <c r="D283" s="321">
        <f>$D$13</f>
        <v/>
      </c>
      <c r="E283" s="313">
        <f>SUM(F283:G283)</f>
        <v/>
      </c>
      <c r="F283" s="136" t="n">
        <v>0</v>
      </c>
      <c r="G283" s="137" t="n">
        <v>0</v>
      </c>
      <c r="H283" s="139" t="n">
        <v>0</v>
      </c>
      <c r="I283" s="315" t="n">
        <v>0</v>
      </c>
    </row>
    <row r="284" ht="12.75" customHeight="1">
      <c r="B284" s="13" t="inlineStr">
        <is>
          <t>NE</t>
        </is>
      </c>
      <c r="C284" s="74" t="inlineStr">
        <is>
          <t>Niger</t>
        </is>
      </c>
      <c r="D284" s="242">
        <f>$D$12</f>
        <v/>
      </c>
      <c r="E284" s="254">
        <f>SUM(F284:G284)</f>
        <v/>
      </c>
      <c r="F284" s="132" t="n">
        <v>0</v>
      </c>
      <c r="G284" s="133" t="n">
        <v>0</v>
      </c>
      <c r="H284" s="139" t="n">
        <v>0</v>
      </c>
      <c r="I284" s="315" t="n">
        <v>0</v>
      </c>
    </row>
    <row r="285" ht="12.75" customHeight="1">
      <c r="C285" s="49" t="n"/>
      <c r="D285" s="321">
        <f>$D$13</f>
        <v/>
      </c>
      <c r="E285" s="313">
        <f>SUM(F285:G285)</f>
        <v/>
      </c>
      <c r="F285" s="136" t="n">
        <v>0</v>
      </c>
      <c r="G285" s="137" t="n">
        <v>0</v>
      </c>
      <c r="H285" s="139" t="n">
        <v>0</v>
      </c>
      <c r="I285" s="315" t="n">
        <v>0</v>
      </c>
    </row>
    <row r="286" ht="12.75" customHeight="1">
      <c r="B286" s="13" t="inlineStr">
        <is>
          <t>NG</t>
        </is>
      </c>
      <c r="C286" s="74" t="inlineStr">
        <is>
          <t>Nigeria</t>
        </is>
      </c>
      <c r="D286" s="242">
        <f>$D$12</f>
        <v/>
      </c>
      <c r="E286" s="254">
        <f>SUM(F286:G286)</f>
        <v/>
      </c>
      <c r="F286" s="132" t="n">
        <v>0</v>
      </c>
      <c r="G286" s="133" t="n">
        <v>0</v>
      </c>
      <c r="H286" s="139" t="n">
        <v>0</v>
      </c>
      <c r="I286" s="315" t="n">
        <v>0</v>
      </c>
    </row>
    <row r="287" ht="12.75" customHeight="1">
      <c r="C287" s="49" t="n"/>
      <c r="D287" s="321">
        <f>$D$13</f>
        <v/>
      </c>
      <c r="E287" s="313">
        <f>SUM(F287:G287)</f>
        <v/>
      </c>
      <c r="F287" s="136" t="n">
        <v>0</v>
      </c>
      <c r="G287" s="137" t="n">
        <v>0</v>
      </c>
      <c r="H287" s="139" t="n">
        <v>0</v>
      </c>
      <c r="I287" s="315" t="n">
        <v>0</v>
      </c>
    </row>
    <row r="288" ht="12.75" customHeight="1">
      <c r="B288" s="13" t="inlineStr">
        <is>
          <t>NO</t>
        </is>
      </c>
      <c r="C288" s="74" t="inlineStr">
        <is>
          <t>Norwegen</t>
        </is>
      </c>
      <c r="D288" s="242">
        <f>$D$12</f>
        <v/>
      </c>
      <c r="E288" s="254">
        <f>SUM(F288:G288)</f>
        <v/>
      </c>
      <c r="F288" s="132" t="n">
        <v>0</v>
      </c>
      <c r="G288" s="133" t="n">
        <v>0</v>
      </c>
      <c r="H288" s="139" t="n">
        <v>0</v>
      </c>
      <c r="I288" s="315" t="n">
        <v>0</v>
      </c>
    </row>
    <row r="289" ht="12.75" customHeight="1">
      <c r="C289" s="49" t="n"/>
      <c r="D289" s="321">
        <f>$D$13</f>
        <v/>
      </c>
      <c r="E289" s="313">
        <f>SUM(F289:G289)</f>
        <v/>
      </c>
      <c r="F289" s="136" t="n">
        <v>0</v>
      </c>
      <c r="G289" s="137" t="n">
        <v>0</v>
      </c>
      <c r="H289" s="139" t="n">
        <v>0</v>
      </c>
      <c r="I289" s="315" t="n">
        <v>0</v>
      </c>
    </row>
    <row r="290" ht="12.75" customHeight="1">
      <c r="B290" s="13" t="inlineStr">
        <is>
          <t>OM</t>
        </is>
      </c>
      <c r="C290" s="74" t="inlineStr">
        <is>
          <t>Oman</t>
        </is>
      </c>
      <c r="D290" s="242">
        <f>$D$12</f>
        <v/>
      </c>
      <c r="E290" s="254">
        <f>SUM(F290:G290)</f>
        <v/>
      </c>
      <c r="F290" s="132" t="n">
        <v>0</v>
      </c>
      <c r="G290" s="133" t="n">
        <v>0</v>
      </c>
      <c r="H290" s="139" t="n">
        <v>0</v>
      </c>
      <c r="I290" s="315" t="n">
        <v>0</v>
      </c>
    </row>
    <row r="291" ht="12.75" customHeight="1">
      <c r="C291" s="49" t="n"/>
      <c r="D291" s="321">
        <f>$D$13</f>
        <v/>
      </c>
      <c r="E291" s="313">
        <f>SUM(F291:G291)</f>
        <v/>
      </c>
      <c r="F291" s="136" t="n">
        <v>0</v>
      </c>
      <c r="G291" s="137" t="n">
        <v>0</v>
      </c>
      <c r="H291" s="139" t="n">
        <v>0</v>
      </c>
      <c r="I291" s="315" t="n">
        <v>0</v>
      </c>
    </row>
    <row r="292" ht="12.75" customHeight="1">
      <c r="B292" s="13" t="inlineStr">
        <is>
          <t>AT</t>
        </is>
      </c>
      <c r="C292" s="74" t="inlineStr">
        <is>
          <t>Österreich</t>
        </is>
      </c>
      <c r="D292" s="242">
        <f>$D$12</f>
        <v/>
      </c>
      <c r="E292" s="254">
        <f>SUM(F292:G292)</f>
        <v/>
      </c>
      <c r="F292" s="132" t="n">
        <v>0</v>
      </c>
      <c r="G292" s="133" t="n">
        <v>0</v>
      </c>
      <c r="H292" s="139" t="n">
        <v>0</v>
      </c>
      <c r="I292" s="315" t="n">
        <v>0</v>
      </c>
    </row>
    <row r="293" ht="12.75" customHeight="1">
      <c r="C293" s="49" t="n"/>
      <c r="D293" s="321">
        <f>$D$13</f>
        <v/>
      </c>
      <c r="E293" s="313">
        <f>SUM(F293:G293)</f>
        <v/>
      </c>
      <c r="F293" s="136" t="n">
        <v>0</v>
      </c>
      <c r="G293" s="137" t="n">
        <v>0</v>
      </c>
      <c r="H293" s="139" t="n">
        <v>0</v>
      </c>
      <c r="I293" s="315" t="n">
        <v>0</v>
      </c>
    </row>
    <row r="294" ht="12.75" customHeight="1">
      <c r="B294" s="13" t="inlineStr">
        <is>
          <t>TL</t>
        </is>
      </c>
      <c r="C294" s="74" t="inlineStr">
        <is>
          <t>Osttimor</t>
        </is>
      </c>
      <c r="D294" s="242">
        <f>$D$12</f>
        <v/>
      </c>
      <c r="E294" s="254">
        <f>SUM(F294:G294)</f>
        <v/>
      </c>
      <c r="F294" s="132" t="n">
        <v>0</v>
      </c>
      <c r="G294" s="133" t="n">
        <v>0</v>
      </c>
      <c r="H294" s="139" t="n">
        <v>0</v>
      </c>
      <c r="I294" s="315" t="n">
        <v>0</v>
      </c>
    </row>
    <row r="295" ht="12.75" customHeight="1">
      <c r="C295" s="49" t="n"/>
      <c r="D295" s="321">
        <f>$D$13</f>
        <v/>
      </c>
      <c r="E295" s="313">
        <f>SUM(F295:G295)</f>
        <v/>
      </c>
      <c r="F295" s="136" t="n">
        <v>0</v>
      </c>
      <c r="G295" s="137" t="n">
        <v>0</v>
      </c>
      <c r="H295" s="139" t="n">
        <v>0</v>
      </c>
      <c r="I295" s="315" t="n">
        <v>0</v>
      </c>
    </row>
    <row r="296" ht="12.75" customHeight="1">
      <c r="B296" s="13" t="inlineStr">
        <is>
          <t>PK</t>
        </is>
      </c>
      <c r="C296" s="74" t="inlineStr">
        <is>
          <t>Pakistan</t>
        </is>
      </c>
      <c r="D296" s="242">
        <f>$D$12</f>
        <v/>
      </c>
      <c r="E296" s="254">
        <f>SUM(F296:G296)</f>
        <v/>
      </c>
      <c r="F296" s="132" t="n">
        <v>0</v>
      </c>
      <c r="G296" s="133" t="n">
        <v>0</v>
      </c>
      <c r="H296" s="139" t="n">
        <v>0</v>
      </c>
      <c r="I296" s="315" t="n">
        <v>0</v>
      </c>
    </row>
    <row r="297" ht="12.75" customHeight="1">
      <c r="C297" s="49" t="n"/>
      <c r="D297" s="321">
        <f>$D$13</f>
        <v/>
      </c>
      <c r="E297" s="313">
        <f>SUM(F297:G297)</f>
        <v/>
      </c>
      <c r="F297" s="136" t="n">
        <v>0</v>
      </c>
      <c r="G297" s="137" t="n">
        <v>0</v>
      </c>
      <c r="H297" s="139" t="n">
        <v>0</v>
      </c>
      <c r="I297" s="315" t="n">
        <v>0</v>
      </c>
    </row>
    <row r="298" ht="12.75" customHeight="1">
      <c r="B298" s="13" t="inlineStr">
        <is>
          <t>PS</t>
        </is>
      </c>
      <c r="C298" s="74" t="inlineStr">
        <is>
          <t>Palästinensische Autonomiegebiete (Palästina)</t>
        </is>
      </c>
      <c r="D298" s="242">
        <f>$D$12</f>
        <v/>
      </c>
      <c r="E298" s="254">
        <f>SUM(F298:G298)</f>
        <v/>
      </c>
      <c r="F298" s="132" t="n">
        <v>0</v>
      </c>
      <c r="G298" s="133" t="n">
        <v>0</v>
      </c>
      <c r="H298" s="139" t="n">
        <v>0</v>
      </c>
      <c r="I298" s="315" t="n">
        <v>0</v>
      </c>
    </row>
    <row r="299" ht="12.75" customHeight="1">
      <c r="C299" s="49" t="n"/>
      <c r="D299" s="321">
        <f>$D$13</f>
        <v/>
      </c>
      <c r="E299" s="313">
        <f>SUM(F299:G299)</f>
        <v/>
      </c>
      <c r="F299" s="136" t="n">
        <v>0</v>
      </c>
      <c r="G299" s="137" t="n">
        <v>0</v>
      </c>
      <c r="H299" s="139" t="n">
        <v>0</v>
      </c>
      <c r="I299" s="315" t="n">
        <v>0</v>
      </c>
    </row>
    <row r="300" ht="12.75" customHeight="1">
      <c r="B300" s="13" t="inlineStr">
        <is>
          <t>PW</t>
        </is>
      </c>
      <c r="C300" s="74" t="inlineStr">
        <is>
          <t>Palau</t>
        </is>
      </c>
      <c r="D300" s="242">
        <f>$D$12</f>
        <v/>
      </c>
      <c r="E300" s="254">
        <f>SUM(F300:G300)</f>
        <v/>
      </c>
      <c r="F300" s="132" t="n">
        <v>0</v>
      </c>
      <c r="G300" s="133" t="n">
        <v>0</v>
      </c>
      <c r="H300" s="139" t="n">
        <v>0</v>
      </c>
      <c r="I300" s="315" t="n">
        <v>0</v>
      </c>
    </row>
    <row r="301" ht="12.75" customHeight="1">
      <c r="C301" s="49" t="n"/>
      <c r="D301" s="321">
        <f>$D$13</f>
        <v/>
      </c>
      <c r="E301" s="313">
        <f>SUM(F301:G301)</f>
        <v/>
      </c>
      <c r="F301" s="136" t="n">
        <v>0</v>
      </c>
      <c r="G301" s="137" t="n">
        <v>0</v>
      </c>
      <c r="H301" s="139" t="n">
        <v>0</v>
      </c>
      <c r="I301" s="315" t="n">
        <v>0</v>
      </c>
    </row>
    <row r="302" ht="12.75" customHeight="1">
      <c r="B302" s="13" t="inlineStr">
        <is>
          <t>PA</t>
        </is>
      </c>
      <c r="C302" s="74" t="inlineStr">
        <is>
          <t>Panama</t>
        </is>
      </c>
      <c r="D302" s="242">
        <f>$D$12</f>
        <v/>
      </c>
      <c r="E302" s="254">
        <f>SUM(F302:G302)</f>
        <v/>
      </c>
      <c r="F302" s="132" t="n">
        <v>0</v>
      </c>
      <c r="G302" s="133" t="n">
        <v>0</v>
      </c>
      <c r="H302" s="139" t="n">
        <v>0</v>
      </c>
      <c r="I302" s="315" t="n">
        <v>0</v>
      </c>
    </row>
    <row r="303" ht="12.75" customHeight="1">
      <c r="C303" s="49" t="n"/>
      <c r="D303" s="321">
        <f>$D$13</f>
        <v/>
      </c>
      <c r="E303" s="313">
        <f>SUM(F303:G303)</f>
        <v/>
      </c>
      <c r="F303" s="136" t="n">
        <v>0</v>
      </c>
      <c r="G303" s="137" t="n">
        <v>0</v>
      </c>
      <c r="H303" s="139" t="n">
        <v>0</v>
      </c>
      <c r="I303" s="315" t="n">
        <v>0</v>
      </c>
    </row>
    <row r="304" ht="12.75" customHeight="1">
      <c r="B304" s="13" t="inlineStr">
        <is>
          <t>PG</t>
        </is>
      </c>
      <c r="C304" s="74" t="inlineStr">
        <is>
          <t>Papua-Neuguinea</t>
        </is>
      </c>
      <c r="D304" s="242">
        <f>$D$12</f>
        <v/>
      </c>
      <c r="E304" s="254">
        <f>SUM(F304:G304)</f>
        <v/>
      </c>
      <c r="F304" s="132" t="n">
        <v>0</v>
      </c>
      <c r="G304" s="133" t="n">
        <v>0</v>
      </c>
      <c r="H304" s="139" t="n">
        <v>0</v>
      </c>
      <c r="I304" s="315" t="n">
        <v>0</v>
      </c>
    </row>
    <row r="305" ht="12.75" customHeight="1">
      <c r="C305" s="49" t="n"/>
      <c r="D305" s="321">
        <f>$D$13</f>
        <v/>
      </c>
      <c r="E305" s="313">
        <f>SUM(F305:G305)</f>
        <v/>
      </c>
      <c r="F305" s="136" t="n">
        <v>0</v>
      </c>
      <c r="G305" s="137" t="n">
        <v>0</v>
      </c>
      <c r="H305" s="139" t="n">
        <v>0</v>
      </c>
      <c r="I305" s="315" t="n">
        <v>0</v>
      </c>
    </row>
    <row r="306" ht="12.75" customHeight="1">
      <c r="B306" s="13" t="inlineStr">
        <is>
          <t>PY</t>
        </is>
      </c>
      <c r="C306" s="74" t="inlineStr">
        <is>
          <t>Paraguay</t>
        </is>
      </c>
      <c r="D306" s="242">
        <f>$D$12</f>
        <v/>
      </c>
      <c r="E306" s="254">
        <f>SUM(F306:G306)</f>
        <v/>
      </c>
      <c r="F306" s="132" t="n">
        <v>0</v>
      </c>
      <c r="G306" s="133" t="n">
        <v>0</v>
      </c>
      <c r="H306" s="139" t="n">
        <v>0</v>
      </c>
      <c r="I306" s="315" t="n">
        <v>0</v>
      </c>
    </row>
    <row r="307" ht="12.75" customHeight="1">
      <c r="C307" s="49" t="n"/>
      <c r="D307" s="321">
        <f>$D$13</f>
        <v/>
      </c>
      <c r="E307" s="313">
        <f>SUM(F307:G307)</f>
        <v/>
      </c>
      <c r="F307" s="136" t="n">
        <v>0</v>
      </c>
      <c r="G307" s="137" t="n">
        <v>0</v>
      </c>
      <c r="H307" s="139" t="n">
        <v>0</v>
      </c>
      <c r="I307" s="315" t="n">
        <v>0</v>
      </c>
    </row>
    <row r="308" ht="12.75" customHeight="1">
      <c r="B308" s="13" t="inlineStr">
        <is>
          <t>PE</t>
        </is>
      </c>
      <c r="C308" s="74" t="inlineStr">
        <is>
          <t>Peru</t>
        </is>
      </c>
      <c r="D308" s="242">
        <f>$D$12</f>
        <v/>
      </c>
      <c r="E308" s="254">
        <f>SUM(F308:G308)</f>
        <v/>
      </c>
      <c r="F308" s="132" t="n">
        <v>0</v>
      </c>
      <c r="G308" s="133" t="n">
        <v>0</v>
      </c>
      <c r="H308" s="139" t="n">
        <v>0</v>
      </c>
      <c r="I308" s="315" t="n">
        <v>0</v>
      </c>
    </row>
    <row r="309" ht="12.75" customHeight="1">
      <c r="C309" s="49" t="n"/>
      <c r="D309" s="321">
        <f>$D$13</f>
        <v/>
      </c>
      <c r="E309" s="313">
        <f>SUM(F309:G309)</f>
        <v/>
      </c>
      <c r="F309" s="136" t="n">
        <v>0</v>
      </c>
      <c r="G309" s="137" t="n">
        <v>0</v>
      </c>
      <c r="H309" s="139" t="n">
        <v>0</v>
      </c>
      <c r="I309" s="315" t="n">
        <v>0</v>
      </c>
    </row>
    <row r="310" ht="12.75" customHeight="1">
      <c r="B310" s="13" t="inlineStr">
        <is>
          <t>PH</t>
        </is>
      </c>
      <c r="C310" s="74" t="inlineStr">
        <is>
          <t>Philippinen</t>
        </is>
      </c>
      <c r="D310" s="242">
        <f>$D$12</f>
        <v/>
      </c>
      <c r="E310" s="254">
        <f>SUM(F310:G310)</f>
        <v/>
      </c>
      <c r="F310" s="132" t="n">
        <v>0</v>
      </c>
      <c r="G310" s="133" t="n">
        <v>0</v>
      </c>
      <c r="H310" s="139" t="n">
        <v>0</v>
      </c>
      <c r="I310" s="315" t="n">
        <v>0</v>
      </c>
    </row>
    <row r="311" ht="12.75" customHeight="1">
      <c r="C311" s="49" t="n"/>
      <c r="D311" s="321">
        <f>$D$13</f>
        <v/>
      </c>
      <c r="E311" s="313">
        <f>SUM(F311:G311)</f>
        <v/>
      </c>
      <c r="F311" s="136" t="n">
        <v>0</v>
      </c>
      <c r="G311" s="137" t="n">
        <v>0</v>
      </c>
      <c r="H311" s="139" t="n">
        <v>0</v>
      </c>
      <c r="I311" s="315" t="n">
        <v>0</v>
      </c>
    </row>
    <row r="312" ht="12.75" customHeight="1">
      <c r="B312" s="13" t="inlineStr">
        <is>
          <t>PL</t>
        </is>
      </c>
      <c r="C312" s="74" t="inlineStr">
        <is>
          <t>Polen</t>
        </is>
      </c>
      <c r="D312" s="242">
        <f>$D$12</f>
        <v/>
      </c>
      <c r="E312" s="254">
        <f>SUM(F312:G312)</f>
        <v/>
      </c>
      <c r="F312" s="132" t="n">
        <v>0</v>
      </c>
      <c r="G312" s="133" t="n">
        <v>0</v>
      </c>
      <c r="H312" s="139" t="n">
        <v>0</v>
      </c>
      <c r="I312" s="315" t="n">
        <v>0</v>
      </c>
    </row>
    <row r="313" ht="12.75" customHeight="1">
      <c r="C313" s="49" t="n"/>
      <c r="D313" s="321">
        <f>$D$13</f>
        <v/>
      </c>
      <c r="E313" s="313">
        <f>SUM(F313:G313)</f>
        <v/>
      </c>
      <c r="F313" s="136" t="n">
        <v>0</v>
      </c>
      <c r="G313" s="137" t="n">
        <v>0</v>
      </c>
      <c r="H313" s="139" t="n">
        <v>0</v>
      </c>
      <c r="I313" s="315" t="n">
        <v>0</v>
      </c>
    </row>
    <row r="314" ht="12.75" customHeight="1">
      <c r="B314" s="13" t="inlineStr">
        <is>
          <t>PT</t>
        </is>
      </c>
      <c r="C314" s="74" t="inlineStr">
        <is>
          <t>Portugal</t>
        </is>
      </c>
      <c r="D314" s="242">
        <f>$D$12</f>
        <v/>
      </c>
      <c r="E314" s="254">
        <f>SUM(F314:G314)</f>
        <v/>
      </c>
      <c r="F314" s="132" t="n">
        <v>0</v>
      </c>
      <c r="G314" s="133" t="n">
        <v>0</v>
      </c>
      <c r="H314" s="139" t="n">
        <v>0</v>
      </c>
      <c r="I314" s="315" t="n">
        <v>0</v>
      </c>
    </row>
    <row r="315" ht="12.75" customHeight="1">
      <c r="C315" s="49" t="n"/>
      <c r="D315" s="321">
        <f>$D$13</f>
        <v/>
      </c>
      <c r="E315" s="313">
        <f>SUM(F315:G315)</f>
        <v/>
      </c>
      <c r="F315" s="136" t="n">
        <v>0</v>
      </c>
      <c r="G315" s="137" t="n">
        <v>0</v>
      </c>
      <c r="H315" s="139" t="n">
        <v>0</v>
      </c>
      <c r="I315" s="315" t="n">
        <v>0</v>
      </c>
    </row>
    <row r="316" ht="12.75" customHeight="1">
      <c r="B316" s="13" t="inlineStr">
        <is>
          <t>PR</t>
        </is>
      </c>
      <c r="C316" s="74" t="inlineStr">
        <is>
          <t>Puerto Rico</t>
        </is>
      </c>
      <c r="D316" s="242">
        <f>$D$12</f>
        <v/>
      </c>
      <c r="E316" s="254">
        <f>SUM(F316:G316)</f>
        <v/>
      </c>
      <c r="F316" s="132" t="n">
        <v>0</v>
      </c>
      <c r="G316" s="133" t="n">
        <v>0</v>
      </c>
      <c r="H316" s="139" t="n">
        <v>0</v>
      </c>
      <c r="I316" s="315" t="n">
        <v>0</v>
      </c>
    </row>
    <row r="317" ht="12.75" customHeight="1">
      <c r="C317" s="49" t="n"/>
      <c r="D317" s="321">
        <f>$D$13</f>
        <v/>
      </c>
      <c r="E317" s="313">
        <f>SUM(F317:G317)</f>
        <v/>
      </c>
      <c r="F317" s="136" t="n">
        <v>0</v>
      </c>
      <c r="G317" s="137" t="n">
        <v>0</v>
      </c>
      <c r="H317" s="139" t="n">
        <v>0</v>
      </c>
      <c r="I317" s="315" t="n">
        <v>0</v>
      </c>
    </row>
    <row r="318" ht="12.75" customHeight="1">
      <c r="B318" s="13" t="inlineStr">
        <is>
          <t>RW</t>
        </is>
      </c>
      <c r="C318" s="74" t="inlineStr">
        <is>
          <t>Ruanda</t>
        </is>
      </c>
      <c r="D318" s="242">
        <f>$D$12</f>
        <v/>
      </c>
      <c r="E318" s="254">
        <f>SUM(F318:G318)</f>
        <v/>
      </c>
      <c r="F318" s="132" t="n">
        <v>0</v>
      </c>
      <c r="G318" s="133" t="n">
        <v>0</v>
      </c>
      <c r="H318" s="139" t="n">
        <v>0</v>
      </c>
      <c r="I318" s="315" t="n">
        <v>0</v>
      </c>
    </row>
    <row r="319" ht="12.75" customHeight="1">
      <c r="C319" s="49" t="n"/>
      <c r="D319" s="321">
        <f>$D$13</f>
        <v/>
      </c>
      <c r="E319" s="313">
        <f>SUM(F319:G319)</f>
        <v/>
      </c>
      <c r="F319" s="136" t="n">
        <v>0</v>
      </c>
      <c r="G319" s="137" t="n">
        <v>0</v>
      </c>
      <c r="H319" s="139" t="n">
        <v>0</v>
      </c>
      <c r="I319" s="315" t="n">
        <v>0</v>
      </c>
    </row>
    <row r="320" ht="12.75" customHeight="1">
      <c r="B320" s="13" t="inlineStr">
        <is>
          <t>RO</t>
        </is>
      </c>
      <c r="C320" s="74" t="inlineStr">
        <is>
          <t>Rumänien</t>
        </is>
      </c>
      <c r="D320" s="242">
        <f>$D$12</f>
        <v/>
      </c>
      <c r="E320" s="254">
        <f>SUM(F320:G320)</f>
        <v/>
      </c>
      <c r="F320" s="132" t="n">
        <v>0</v>
      </c>
      <c r="G320" s="133" t="n">
        <v>0</v>
      </c>
      <c r="H320" s="139" t="n">
        <v>0</v>
      </c>
      <c r="I320" s="315" t="n">
        <v>0</v>
      </c>
    </row>
    <row r="321" ht="12.75" customHeight="1">
      <c r="C321" s="49" t="n"/>
      <c r="D321" s="321">
        <f>$D$13</f>
        <v/>
      </c>
      <c r="E321" s="313">
        <f>SUM(F321:G321)</f>
        <v/>
      </c>
      <c r="F321" s="136" t="n">
        <v>0</v>
      </c>
      <c r="G321" s="137" t="n">
        <v>0</v>
      </c>
      <c r="H321" s="139" t="n">
        <v>0</v>
      </c>
      <c r="I321" s="315" t="n">
        <v>0</v>
      </c>
    </row>
    <row r="322" ht="12.75" customHeight="1">
      <c r="B322" s="13" t="inlineStr">
        <is>
          <t>RU</t>
        </is>
      </c>
      <c r="C322" s="74" t="inlineStr">
        <is>
          <t>Russland (Russische Föderation)</t>
        </is>
      </c>
      <c r="D322" s="242">
        <f>$D$12</f>
        <v/>
      </c>
      <c r="E322" s="254">
        <f>SUM(F322:G322)</f>
        <v/>
      </c>
      <c r="F322" s="132" t="n">
        <v>0</v>
      </c>
      <c r="G322" s="133" t="n">
        <v>0</v>
      </c>
      <c r="H322" s="139" t="n">
        <v>0</v>
      </c>
      <c r="I322" s="315" t="n">
        <v>0</v>
      </c>
    </row>
    <row r="323" ht="12.75" customHeight="1">
      <c r="C323" s="49" t="n"/>
      <c r="D323" s="321">
        <f>$D$13</f>
        <v/>
      </c>
      <c r="E323" s="313">
        <f>SUM(F323:G323)</f>
        <v/>
      </c>
      <c r="F323" s="136" t="n">
        <v>0</v>
      </c>
      <c r="G323" s="137" t="n">
        <v>0</v>
      </c>
      <c r="H323" s="139" t="n">
        <v>0</v>
      </c>
      <c r="I323" s="315" t="n">
        <v>0</v>
      </c>
    </row>
    <row r="324" ht="12.75" customHeight="1">
      <c r="B324" s="13" t="inlineStr">
        <is>
          <t>SB</t>
        </is>
      </c>
      <c r="C324" s="74" t="inlineStr">
        <is>
          <t>Salomonen</t>
        </is>
      </c>
      <c r="D324" s="242">
        <f>$D$12</f>
        <v/>
      </c>
      <c r="E324" s="254">
        <f>SUM(F324:G324)</f>
        <v/>
      </c>
      <c r="F324" s="132" t="n">
        <v>0</v>
      </c>
      <c r="G324" s="133" t="n">
        <v>0</v>
      </c>
      <c r="H324" s="139" t="n">
        <v>0</v>
      </c>
      <c r="I324" s="315" t="n">
        <v>0</v>
      </c>
    </row>
    <row r="325" ht="12.75" customHeight="1">
      <c r="C325" s="49" t="n"/>
      <c r="D325" s="321">
        <f>$D$13</f>
        <v/>
      </c>
      <c r="E325" s="313">
        <f>SUM(F325:G325)</f>
        <v/>
      </c>
      <c r="F325" s="136" t="n">
        <v>0</v>
      </c>
      <c r="G325" s="137" t="n">
        <v>0</v>
      </c>
      <c r="H325" s="139" t="n">
        <v>0</v>
      </c>
      <c r="I325" s="315" t="n">
        <v>0</v>
      </c>
    </row>
    <row r="326" ht="12.75" customHeight="1">
      <c r="B326" s="13" t="inlineStr">
        <is>
          <t>ZM</t>
        </is>
      </c>
      <c r="C326" s="74" t="inlineStr">
        <is>
          <t>Sambia</t>
        </is>
      </c>
      <c r="D326" s="242">
        <f>$D$12</f>
        <v/>
      </c>
      <c r="E326" s="254">
        <f>SUM(F326:G326)</f>
        <v/>
      </c>
      <c r="F326" s="132" t="n">
        <v>0</v>
      </c>
      <c r="G326" s="133" t="n">
        <v>0</v>
      </c>
      <c r="H326" s="139" t="n">
        <v>0</v>
      </c>
      <c r="I326" s="315" t="n">
        <v>0</v>
      </c>
    </row>
    <row r="327" ht="12.75" customHeight="1">
      <c r="C327" s="49" t="n"/>
      <c r="D327" s="321">
        <f>$D$13</f>
        <v/>
      </c>
      <c r="E327" s="313">
        <f>SUM(F327:G327)</f>
        <v/>
      </c>
      <c r="F327" s="136" t="n">
        <v>0</v>
      </c>
      <c r="G327" s="137" t="n">
        <v>0</v>
      </c>
      <c r="H327" s="139" t="n">
        <v>0</v>
      </c>
      <c r="I327" s="315" t="n">
        <v>0</v>
      </c>
    </row>
    <row r="328" ht="12.75" customHeight="1">
      <c r="B328" s="13" t="inlineStr">
        <is>
          <t>WS</t>
        </is>
      </c>
      <c r="C328" s="74" t="inlineStr">
        <is>
          <t>Samoa</t>
        </is>
      </c>
      <c r="D328" s="242">
        <f>$D$12</f>
        <v/>
      </c>
      <c r="E328" s="254">
        <f>SUM(F328:G328)</f>
        <v/>
      </c>
      <c r="F328" s="132" t="n">
        <v>0</v>
      </c>
      <c r="G328" s="133" t="n">
        <v>0</v>
      </c>
      <c r="H328" s="139" t="n">
        <v>0</v>
      </c>
      <c r="I328" s="315" t="n">
        <v>0</v>
      </c>
    </row>
    <row r="329" ht="12.75" customHeight="1">
      <c r="C329" s="49" t="n"/>
      <c r="D329" s="321">
        <f>$D$13</f>
        <v/>
      </c>
      <c r="E329" s="313">
        <f>SUM(F329:G329)</f>
        <v/>
      </c>
      <c r="F329" s="136" t="n">
        <v>0</v>
      </c>
      <c r="G329" s="137" t="n">
        <v>0</v>
      </c>
      <c r="H329" s="139" t="n">
        <v>0</v>
      </c>
      <c r="I329" s="315" t="n">
        <v>0</v>
      </c>
    </row>
    <row r="330" ht="12.75" customHeight="1">
      <c r="B330" s="13" t="inlineStr">
        <is>
          <t>SM</t>
        </is>
      </c>
      <c r="C330" s="74" t="inlineStr">
        <is>
          <t>San Marino</t>
        </is>
      </c>
      <c r="D330" s="242">
        <f>$D$12</f>
        <v/>
      </c>
      <c r="E330" s="254">
        <f>SUM(F330:G330)</f>
        <v/>
      </c>
      <c r="F330" s="132" t="n">
        <v>0</v>
      </c>
      <c r="G330" s="133" t="n">
        <v>0</v>
      </c>
      <c r="H330" s="139" t="n">
        <v>0</v>
      </c>
      <c r="I330" s="315" t="n">
        <v>0</v>
      </c>
    </row>
    <row r="331" ht="12.75" customHeight="1">
      <c r="C331" s="49" t="n"/>
      <c r="D331" s="321">
        <f>$D$13</f>
        <v/>
      </c>
      <c r="E331" s="313">
        <f>SUM(F331:G331)</f>
        <v/>
      </c>
      <c r="F331" s="136" t="n">
        <v>0</v>
      </c>
      <c r="G331" s="137" t="n">
        <v>0</v>
      </c>
      <c r="H331" s="139" t="n">
        <v>0</v>
      </c>
      <c r="I331" s="315" t="n">
        <v>0</v>
      </c>
    </row>
    <row r="332" ht="12.75" customHeight="1">
      <c r="B332" s="13" t="inlineStr">
        <is>
          <t>ST</t>
        </is>
      </c>
      <c r="C332" s="74" t="inlineStr">
        <is>
          <t>Sao Tome und Principe</t>
        </is>
      </c>
      <c r="D332" s="242">
        <f>$D$12</f>
        <v/>
      </c>
      <c r="E332" s="254">
        <f>SUM(F332:G332)</f>
        <v/>
      </c>
      <c r="F332" s="132" t="n">
        <v>0</v>
      </c>
      <c r="G332" s="133" t="n">
        <v>0</v>
      </c>
      <c r="H332" s="139" t="n">
        <v>0</v>
      </c>
      <c r="I332" s="315" t="n">
        <v>0</v>
      </c>
    </row>
    <row r="333" ht="12.75" customHeight="1">
      <c r="C333" s="49" t="n"/>
      <c r="D333" s="321">
        <f>$D$13</f>
        <v/>
      </c>
      <c r="E333" s="313">
        <f>SUM(F333:G333)</f>
        <v/>
      </c>
      <c r="F333" s="136" t="n">
        <v>0</v>
      </c>
      <c r="G333" s="137" t="n">
        <v>0</v>
      </c>
      <c r="H333" s="139" t="n">
        <v>0</v>
      </c>
      <c r="I333" s="315" t="n">
        <v>0</v>
      </c>
    </row>
    <row r="334" ht="12.75" customHeight="1">
      <c r="B334" s="13" t="inlineStr">
        <is>
          <t>SA</t>
        </is>
      </c>
      <c r="C334" s="74" t="inlineStr">
        <is>
          <t>Saudi Arabien</t>
        </is>
      </c>
      <c r="D334" s="242">
        <f>$D$12</f>
        <v/>
      </c>
      <c r="E334" s="254">
        <f>SUM(F334:G334)</f>
        <v/>
      </c>
      <c r="F334" s="132" t="n">
        <v>0</v>
      </c>
      <c r="G334" s="133" t="n">
        <v>0</v>
      </c>
      <c r="H334" s="139" t="n">
        <v>0</v>
      </c>
      <c r="I334" s="315" t="n">
        <v>0</v>
      </c>
    </row>
    <row r="335" ht="12.75" customHeight="1">
      <c r="C335" s="49" t="n"/>
      <c r="D335" s="321">
        <f>$D$13</f>
        <v/>
      </c>
      <c r="E335" s="313">
        <f>SUM(F335:G335)</f>
        <v/>
      </c>
      <c r="F335" s="136" t="n">
        <v>0</v>
      </c>
      <c r="G335" s="137" t="n">
        <v>0</v>
      </c>
      <c r="H335" s="139" t="n">
        <v>0</v>
      </c>
      <c r="I335" s="315" t="n">
        <v>0</v>
      </c>
    </row>
    <row r="336" ht="12.75" customHeight="1">
      <c r="B336" s="13" t="inlineStr">
        <is>
          <t>SE</t>
        </is>
      </c>
      <c r="C336" s="74" t="inlineStr">
        <is>
          <t>Schweden</t>
        </is>
      </c>
      <c r="D336" s="242">
        <f>$D$12</f>
        <v/>
      </c>
      <c r="E336" s="254">
        <f>SUM(F336:G336)</f>
        <v/>
      </c>
      <c r="F336" s="132" t="n">
        <v>0</v>
      </c>
      <c r="G336" s="133" t="n">
        <v>0</v>
      </c>
      <c r="H336" s="139" t="n">
        <v>0</v>
      </c>
      <c r="I336" s="315" t="n">
        <v>0</v>
      </c>
    </row>
    <row r="337" ht="12.75" customHeight="1">
      <c r="C337" s="49" t="n"/>
      <c r="D337" s="321">
        <f>$D$13</f>
        <v/>
      </c>
      <c r="E337" s="313">
        <f>SUM(F337:G337)</f>
        <v/>
      </c>
      <c r="F337" s="136" t="n">
        <v>0</v>
      </c>
      <c r="G337" s="137" t="n">
        <v>0</v>
      </c>
      <c r="H337" s="139" t="n">
        <v>0</v>
      </c>
      <c r="I337" s="315" t="n">
        <v>0</v>
      </c>
    </row>
    <row r="338" ht="12.75" customHeight="1">
      <c r="B338" s="13" t="inlineStr">
        <is>
          <t>CH</t>
        </is>
      </c>
      <c r="C338" s="74" t="inlineStr">
        <is>
          <t>Schweiz</t>
        </is>
      </c>
      <c r="D338" s="242">
        <f>$D$12</f>
        <v/>
      </c>
      <c r="E338" s="254">
        <f>SUM(F338:G338)</f>
        <v/>
      </c>
      <c r="F338" s="132" t="n">
        <v>0</v>
      </c>
      <c r="G338" s="133" t="n">
        <v>0</v>
      </c>
      <c r="H338" s="139" t="n">
        <v>0</v>
      </c>
      <c r="I338" s="315" t="n">
        <v>0</v>
      </c>
    </row>
    <row r="339" ht="12.75" customHeight="1">
      <c r="C339" s="49" t="n"/>
      <c r="D339" s="321">
        <f>$D$13</f>
        <v/>
      </c>
      <c r="E339" s="313">
        <f>SUM(F339:G339)</f>
        <v/>
      </c>
      <c r="F339" s="136" t="n">
        <v>0</v>
      </c>
      <c r="G339" s="137" t="n">
        <v>0</v>
      </c>
      <c r="H339" s="139" t="n">
        <v>0</v>
      </c>
      <c r="I339" s="315" t="n">
        <v>0</v>
      </c>
    </row>
    <row r="340" ht="12.75" customHeight="1">
      <c r="B340" s="13" t="inlineStr">
        <is>
          <t>SN</t>
        </is>
      </c>
      <c r="C340" s="74" t="inlineStr">
        <is>
          <t>Senegal</t>
        </is>
      </c>
      <c r="D340" s="242">
        <f>$D$12</f>
        <v/>
      </c>
      <c r="E340" s="254">
        <f>SUM(F340:G340)</f>
        <v/>
      </c>
      <c r="F340" s="132" t="n">
        <v>0</v>
      </c>
      <c r="G340" s="133" t="n">
        <v>0</v>
      </c>
      <c r="H340" s="139" t="n">
        <v>0</v>
      </c>
      <c r="I340" s="315" t="n">
        <v>0</v>
      </c>
    </row>
    <row r="341" ht="12.75" customHeight="1">
      <c r="C341" s="49" t="n"/>
      <c r="D341" s="321">
        <f>$D$13</f>
        <v/>
      </c>
      <c r="E341" s="313">
        <f>SUM(F341:G341)</f>
        <v/>
      </c>
      <c r="F341" s="136" t="n">
        <v>0</v>
      </c>
      <c r="G341" s="137" t="n">
        <v>0</v>
      </c>
      <c r="H341" s="139" t="n">
        <v>0</v>
      </c>
      <c r="I341" s="315" t="n">
        <v>0</v>
      </c>
    </row>
    <row r="342" ht="12.75" customHeight="1">
      <c r="B342" s="13" t="inlineStr">
        <is>
          <t>RS</t>
        </is>
      </c>
      <c r="C342" s="74" t="inlineStr">
        <is>
          <t>Serbien</t>
        </is>
      </c>
      <c r="D342" s="242">
        <f>$D$12</f>
        <v/>
      </c>
      <c r="E342" s="254">
        <f>SUM(F342:G342)</f>
        <v/>
      </c>
      <c r="F342" s="132" t="n">
        <v>0</v>
      </c>
      <c r="G342" s="133" t="n">
        <v>0</v>
      </c>
      <c r="H342" s="139" t="n">
        <v>0</v>
      </c>
      <c r="I342" s="315" t="n">
        <v>0</v>
      </c>
    </row>
    <row r="343" ht="12.75" customHeight="1">
      <c r="C343" s="49" t="n"/>
      <c r="D343" s="321">
        <f>$D$13</f>
        <v/>
      </c>
      <c r="E343" s="313">
        <f>SUM(F343:G343)</f>
        <v/>
      </c>
      <c r="F343" s="136" t="n">
        <v>0</v>
      </c>
      <c r="G343" s="137" t="n">
        <v>0</v>
      </c>
      <c r="H343" s="139" t="n">
        <v>0</v>
      </c>
      <c r="I343" s="315" t="n">
        <v>0</v>
      </c>
    </row>
    <row r="344" ht="12.75" customHeight="1">
      <c r="B344" s="13" t="inlineStr">
        <is>
          <t>SC</t>
        </is>
      </c>
      <c r="C344" s="74" t="inlineStr">
        <is>
          <t>Seychellen</t>
        </is>
      </c>
      <c r="D344" s="242">
        <f>$D$12</f>
        <v/>
      </c>
      <c r="E344" s="254">
        <f>SUM(F344:G344)</f>
        <v/>
      </c>
      <c r="F344" s="132" t="n">
        <v>0</v>
      </c>
      <c r="G344" s="133" t="n">
        <v>0</v>
      </c>
      <c r="H344" s="139" t="n">
        <v>0</v>
      </c>
      <c r="I344" s="315" t="n">
        <v>0</v>
      </c>
    </row>
    <row r="345" ht="12.75" customHeight="1">
      <c r="C345" s="49" t="n"/>
      <c r="D345" s="321">
        <f>$D$13</f>
        <v/>
      </c>
      <c r="E345" s="313">
        <f>SUM(F345:G345)</f>
        <v/>
      </c>
      <c r="F345" s="136" t="n">
        <v>0</v>
      </c>
      <c r="G345" s="137" t="n">
        <v>0</v>
      </c>
      <c r="H345" s="139" t="n">
        <v>0</v>
      </c>
      <c r="I345" s="315" t="n">
        <v>0</v>
      </c>
    </row>
    <row r="346" ht="12.75" customHeight="1">
      <c r="B346" s="13" t="inlineStr">
        <is>
          <t>SL</t>
        </is>
      </c>
      <c r="C346" s="74" t="inlineStr">
        <is>
          <t>Sierra Leone</t>
        </is>
      </c>
      <c r="D346" s="242">
        <f>$D$12</f>
        <v/>
      </c>
      <c r="E346" s="254">
        <f>SUM(F346:G346)</f>
        <v/>
      </c>
      <c r="F346" s="132" t="n">
        <v>0</v>
      </c>
      <c r="G346" s="133" t="n">
        <v>0</v>
      </c>
      <c r="H346" s="139" t="n">
        <v>0</v>
      </c>
      <c r="I346" s="315" t="n">
        <v>0</v>
      </c>
    </row>
    <row r="347" ht="12.75" customHeight="1">
      <c r="C347" s="49" t="n"/>
      <c r="D347" s="321">
        <f>$D$13</f>
        <v/>
      </c>
      <c r="E347" s="313">
        <f>SUM(F347:G347)</f>
        <v/>
      </c>
      <c r="F347" s="136" t="n">
        <v>0</v>
      </c>
      <c r="G347" s="137" t="n">
        <v>0</v>
      </c>
      <c r="H347" s="139" t="n">
        <v>0</v>
      </c>
      <c r="I347" s="315" t="n">
        <v>0</v>
      </c>
    </row>
    <row r="348" ht="12.75" customHeight="1">
      <c r="B348" s="13" t="inlineStr">
        <is>
          <t>ZW</t>
        </is>
      </c>
      <c r="C348" s="74" t="inlineStr">
        <is>
          <t>Simbabwe</t>
        </is>
      </c>
      <c r="D348" s="242">
        <f>$D$12</f>
        <v/>
      </c>
      <c r="E348" s="254">
        <f>SUM(F348:G348)</f>
        <v/>
      </c>
      <c r="F348" s="132" t="n">
        <v>0</v>
      </c>
      <c r="G348" s="133" t="n">
        <v>0</v>
      </c>
      <c r="H348" s="139" t="n">
        <v>0</v>
      </c>
      <c r="I348" s="315" t="n">
        <v>0</v>
      </c>
    </row>
    <row r="349" ht="12.75" customHeight="1">
      <c r="C349" s="49" t="n"/>
      <c r="D349" s="321">
        <f>$D$13</f>
        <v/>
      </c>
      <c r="E349" s="313">
        <f>SUM(F349:G349)</f>
        <v/>
      </c>
      <c r="F349" s="136" t="n">
        <v>0</v>
      </c>
      <c r="G349" s="137" t="n">
        <v>0</v>
      </c>
      <c r="H349" s="139" t="n">
        <v>0</v>
      </c>
      <c r="I349" s="315" t="n">
        <v>0</v>
      </c>
    </row>
    <row r="350" ht="12.75" customHeight="1">
      <c r="B350" s="13" t="inlineStr">
        <is>
          <t>SG</t>
        </is>
      </c>
      <c r="C350" s="74" t="inlineStr">
        <is>
          <t>Singapur</t>
        </is>
      </c>
      <c r="D350" s="242">
        <f>$D$12</f>
        <v/>
      </c>
      <c r="E350" s="254">
        <f>SUM(F350:G350)</f>
        <v/>
      </c>
      <c r="F350" s="132" t="n">
        <v>0</v>
      </c>
      <c r="G350" s="133" t="n">
        <v>0</v>
      </c>
      <c r="H350" s="139" t="n">
        <v>0</v>
      </c>
      <c r="I350" s="315" t="n">
        <v>0</v>
      </c>
    </row>
    <row r="351" ht="12.75" customHeight="1">
      <c r="C351" s="49" t="n"/>
      <c r="D351" s="321">
        <f>$D$13</f>
        <v/>
      </c>
      <c r="E351" s="313">
        <f>SUM(F351:G351)</f>
        <v/>
      </c>
      <c r="F351" s="136" t="n">
        <v>0</v>
      </c>
      <c r="G351" s="137" t="n">
        <v>0</v>
      </c>
      <c r="H351" s="139" t="n">
        <v>0</v>
      </c>
      <c r="I351" s="315" t="n">
        <v>0</v>
      </c>
    </row>
    <row r="352" ht="12.75" customHeight="1">
      <c r="B352" s="13" t="inlineStr">
        <is>
          <t>SK</t>
        </is>
      </c>
      <c r="C352" s="74" t="inlineStr">
        <is>
          <t>Slowakei</t>
        </is>
      </c>
      <c r="D352" s="242">
        <f>$D$12</f>
        <v/>
      </c>
      <c r="E352" s="254">
        <f>SUM(F352:G352)</f>
        <v/>
      </c>
      <c r="F352" s="132" t="n">
        <v>0</v>
      </c>
      <c r="G352" s="133" t="n">
        <v>0</v>
      </c>
      <c r="H352" s="139" t="n">
        <v>0</v>
      </c>
      <c r="I352" s="315" t="n">
        <v>0</v>
      </c>
    </row>
    <row r="353" ht="12.75" customHeight="1">
      <c r="C353" s="49" t="n"/>
      <c r="D353" s="321">
        <f>$D$13</f>
        <v/>
      </c>
      <c r="E353" s="313">
        <f>SUM(F353:G353)</f>
        <v/>
      </c>
      <c r="F353" s="136" t="n">
        <v>0</v>
      </c>
      <c r="G353" s="137" t="n">
        <v>0</v>
      </c>
      <c r="H353" s="139" t="n">
        <v>0</v>
      </c>
      <c r="I353" s="315" t="n">
        <v>0</v>
      </c>
    </row>
    <row r="354" ht="12.75" customHeight="1">
      <c r="B354" s="13" t="inlineStr">
        <is>
          <t>SI</t>
        </is>
      </c>
      <c r="C354" s="74" t="inlineStr">
        <is>
          <t>Slowenien</t>
        </is>
      </c>
      <c r="D354" s="242">
        <f>$D$12</f>
        <v/>
      </c>
      <c r="E354" s="254">
        <f>SUM(F354:G354)</f>
        <v/>
      </c>
      <c r="F354" s="132" t="n">
        <v>0</v>
      </c>
      <c r="G354" s="133" t="n">
        <v>0</v>
      </c>
      <c r="H354" s="139" t="n">
        <v>0</v>
      </c>
      <c r="I354" s="315" t="n">
        <v>0</v>
      </c>
    </row>
    <row r="355" ht="12.75" customHeight="1">
      <c r="C355" s="49" t="n"/>
      <c r="D355" s="321">
        <f>$D$13</f>
        <v/>
      </c>
      <c r="E355" s="313">
        <f>SUM(F355:G355)</f>
        <v/>
      </c>
      <c r="F355" s="136" t="n">
        <v>0</v>
      </c>
      <c r="G355" s="137" t="n">
        <v>0</v>
      </c>
      <c r="H355" s="139" t="n">
        <v>0</v>
      </c>
      <c r="I355" s="315" t="n">
        <v>0</v>
      </c>
    </row>
    <row r="356" ht="12.75" customHeight="1">
      <c r="B356" s="13" t="inlineStr">
        <is>
          <t>SO</t>
        </is>
      </c>
      <c r="C356" s="74" t="inlineStr">
        <is>
          <t>Somalia</t>
        </is>
      </c>
      <c r="D356" s="242">
        <f>$D$12</f>
        <v/>
      </c>
      <c r="E356" s="254">
        <f>SUM(F356:G356)</f>
        <v/>
      </c>
      <c r="F356" s="132" t="n">
        <v>0</v>
      </c>
      <c r="G356" s="133" t="n">
        <v>0</v>
      </c>
      <c r="H356" s="139" t="n">
        <v>0</v>
      </c>
      <c r="I356" s="315" t="n">
        <v>0</v>
      </c>
    </row>
    <row r="357" ht="12.75" customHeight="1">
      <c r="C357" s="49" t="n"/>
      <c r="D357" s="321">
        <f>$D$13</f>
        <v/>
      </c>
      <c r="E357" s="313">
        <f>SUM(F357:G357)</f>
        <v/>
      </c>
      <c r="F357" s="136" t="n">
        <v>0</v>
      </c>
      <c r="G357" s="137" t="n">
        <v>0</v>
      </c>
      <c r="H357" s="139" t="n">
        <v>0</v>
      </c>
      <c r="I357" s="315" t="n">
        <v>0</v>
      </c>
    </row>
    <row r="358" ht="12.75" customHeight="1">
      <c r="B358" s="13" t="inlineStr">
        <is>
          <t>ES</t>
        </is>
      </c>
      <c r="C358" s="74" t="inlineStr">
        <is>
          <t>Spanien</t>
        </is>
      </c>
      <c r="D358" s="242">
        <f>$D$12</f>
        <v/>
      </c>
      <c r="E358" s="254">
        <f>SUM(F358:G358)</f>
        <v/>
      </c>
      <c r="F358" s="132" t="n">
        <v>0</v>
      </c>
      <c r="G358" s="133" t="n">
        <v>0</v>
      </c>
      <c r="H358" s="139" t="n">
        <v>0</v>
      </c>
      <c r="I358" s="315" t="n">
        <v>0</v>
      </c>
    </row>
    <row r="359" ht="12.75" customHeight="1">
      <c r="C359" s="49" t="n"/>
      <c r="D359" s="321">
        <f>$D$13</f>
        <v/>
      </c>
      <c r="E359" s="313">
        <f>SUM(F359:G359)</f>
        <v/>
      </c>
      <c r="F359" s="136" t="n">
        <v>0</v>
      </c>
      <c r="G359" s="137" t="n">
        <v>0</v>
      </c>
      <c r="H359" s="139" t="n">
        <v>0</v>
      </c>
      <c r="I359" s="315" t="n">
        <v>0</v>
      </c>
    </row>
    <row r="360" ht="12.75" customHeight="1">
      <c r="B360" s="13" t="inlineStr">
        <is>
          <t>LK</t>
        </is>
      </c>
      <c r="C360" s="74" t="inlineStr">
        <is>
          <t>Sri Lanka</t>
        </is>
      </c>
      <c r="D360" s="242">
        <f>$D$12</f>
        <v/>
      </c>
      <c r="E360" s="254">
        <f>SUM(F360:G360)</f>
        <v/>
      </c>
      <c r="F360" s="132" t="n">
        <v>0</v>
      </c>
      <c r="G360" s="133" t="n">
        <v>0</v>
      </c>
      <c r="H360" s="139" t="n">
        <v>0</v>
      </c>
      <c r="I360" s="315" t="n">
        <v>0</v>
      </c>
    </row>
    <row r="361" ht="12.75" customHeight="1">
      <c r="C361" s="49" t="n"/>
      <c r="D361" s="321">
        <f>$D$13</f>
        <v/>
      </c>
      <c r="E361" s="313">
        <f>SUM(F361:G361)</f>
        <v/>
      </c>
      <c r="F361" s="136" t="n">
        <v>0</v>
      </c>
      <c r="G361" s="137" t="n">
        <v>0</v>
      </c>
      <c r="H361" s="139" t="n">
        <v>0</v>
      </c>
      <c r="I361" s="315" t="n">
        <v>0</v>
      </c>
    </row>
    <row r="362" ht="12.75" customHeight="1">
      <c r="B362" s="13" t="inlineStr">
        <is>
          <t>KN</t>
        </is>
      </c>
      <c r="C362" s="74" t="inlineStr">
        <is>
          <t>St. Kitts und Nevis</t>
        </is>
      </c>
      <c r="D362" s="242">
        <f>$D$12</f>
        <v/>
      </c>
      <c r="E362" s="254">
        <f>SUM(F362:G362)</f>
        <v/>
      </c>
      <c r="F362" s="132" t="n">
        <v>0</v>
      </c>
      <c r="G362" s="133" t="n">
        <v>0</v>
      </c>
      <c r="H362" s="139" t="n">
        <v>0</v>
      </c>
      <c r="I362" s="315" t="n">
        <v>0</v>
      </c>
    </row>
    <row r="363" ht="12.75" customHeight="1">
      <c r="C363" s="49" t="n"/>
      <c r="D363" s="321">
        <f>$D$13</f>
        <v/>
      </c>
      <c r="E363" s="313">
        <f>SUM(F363:G363)</f>
        <v/>
      </c>
      <c r="F363" s="136" t="n">
        <v>0</v>
      </c>
      <c r="G363" s="137" t="n">
        <v>0</v>
      </c>
      <c r="H363" s="139" t="n">
        <v>0</v>
      </c>
      <c r="I363" s="315" t="n">
        <v>0</v>
      </c>
    </row>
    <row r="364" ht="12.75" customHeight="1">
      <c r="B364" s="13" t="inlineStr">
        <is>
          <t>LC</t>
        </is>
      </c>
      <c r="C364" s="74" t="inlineStr">
        <is>
          <t>St. Lucia</t>
        </is>
      </c>
      <c r="D364" s="242">
        <f>$D$12</f>
        <v/>
      </c>
      <c r="E364" s="254">
        <f>SUM(F364:G364)</f>
        <v/>
      </c>
      <c r="F364" s="132" t="n">
        <v>0</v>
      </c>
      <c r="G364" s="133" t="n">
        <v>0</v>
      </c>
      <c r="H364" s="139" t="n">
        <v>0</v>
      </c>
      <c r="I364" s="315" t="n">
        <v>0</v>
      </c>
    </row>
    <row r="365" ht="12.75" customHeight="1">
      <c r="C365" s="49" t="n"/>
      <c r="D365" s="321">
        <f>$D$13</f>
        <v/>
      </c>
      <c r="E365" s="313">
        <f>SUM(F365:G365)</f>
        <v/>
      </c>
      <c r="F365" s="136" t="n">
        <v>0</v>
      </c>
      <c r="G365" s="137" t="n">
        <v>0</v>
      </c>
      <c r="H365" s="139" t="n">
        <v>0</v>
      </c>
      <c r="I365" s="315" t="n">
        <v>0</v>
      </c>
    </row>
    <row r="366" ht="12.75" customHeight="1">
      <c r="B366" s="13" t="inlineStr">
        <is>
          <t>VC</t>
        </is>
      </c>
      <c r="C366" s="74" t="inlineStr">
        <is>
          <t>St. Vincent und die Grenadinen</t>
        </is>
      </c>
      <c r="D366" s="242">
        <f>$D$12</f>
        <v/>
      </c>
      <c r="E366" s="254">
        <f>SUM(F366:G366)</f>
        <v/>
      </c>
      <c r="F366" s="132" t="n">
        <v>0</v>
      </c>
      <c r="G366" s="133" t="n">
        <v>0</v>
      </c>
      <c r="H366" s="139" t="n">
        <v>0</v>
      </c>
      <c r="I366" s="315" t="n">
        <v>0</v>
      </c>
    </row>
    <row r="367" ht="12.75" customHeight="1">
      <c r="C367" s="49" t="n"/>
      <c r="D367" s="321">
        <f>$D$13</f>
        <v/>
      </c>
      <c r="E367" s="313">
        <f>SUM(F367:G367)</f>
        <v/>
      </c>
      <c r="F367" s="136" t="n">
        <v>0</v>
      </c>
      <c r="G367" s="137" t="n">
        <v>0</v>
      </c>
      <c r="H367" s="139" t="n">
        <v>0</v>
      </c>
      <c r="I367" s="315" t="n">
        <v>0</v>
      </c>
    </row>
    <row r="368" ht="12.75" customHeight="1">
      <c r="B368" s="13" t="inlineStr">
        <is>
          <t>ZA</t>
        </is>
      </c>
      <c r="C368" s="74" t="inlineStr">
        <is>
          <t>Südafrika</t>
        </is>
      </c>
      <c r="D368" s="242">
        <f>$D$12</f>
        <v/>
      </c>
      <c r="E368" s="254">
        <f>SUM(F368:G368)</f>
        <v/>
      </c>
      <c r="F368" s="132" t="n">
        <v>0</v>
      </c>
      <c r="G368" s="133" t="n">
        <v>0</v>
      </c>
      <c r="H368" s="139" t="n">
        <v>0</v>
      </c>
      <c r="I368" s="315" t="n">
        <v>0</v>
      </c>
    </row>
    <row r="369" ht="12.75" customHeight="1">
      <c r="C369" s="49" t="n"/>
      <c r="D369" s="321">
        <f>$D$13</f>
        <v/>
      </c>
      <c r="E369" s="313">
        <f>SUM(F369:G369)</f>
        <v/>
      </c>
      <c r="F369" s="136" t="n">
        <v>0</v>
      </c>
      <c r="G369" s="137" t="n">
        <v>0</v>
      </c>
      <c r="H369" s="139" t="n">
        <v>0</v>
      </c>
      <c r="I369" s="315" t="n">
        <v>0</v>
      </c>
    </row>
    <row r="370" ht="12.75" customHeight="1">
      <c r="B370" s="13" t="inlineStr">
        <is>
          <t>SD</t>
        </is>
      </c>
      <c r="C370" s="74" t="inlineStr">
        <is>
          <t>Sudan</t>
        </is>
      </c>
      <c r="D370" s="242">
        <f>$D$12</f>
        <v/>
      </c>
      <c r="E370" s="254">
        <f>SUM(F370:G370)</f>
        <v/>
      </c>
      <c r="F370" s="132" t="n">
        <v>0</v>
      </c>
      <c r="G370" s="133" t="n">
        <v>0</v>
      </c>
      <c r="H370" s="139" t="n">
        <v>0</v>
      </c>
      <c r="I370" s="315" t="n">
        <v>0</v>
      </c>
    </row>
    <row r="371" ht="12.75" customHeight="1">
      <c r="C371" s="49" t="n"/>
      <c r="D371" s="321">
        <f>$D$13</f>
        <v/>
      </c>
      <c r="E371" s="313">
        <f>SUM(F371:G371)</f>
        <v/>
      </c>
      <c r="F371" s="136" t="n">
        <v>0</v>
      </c>
      <c r="G371" s="137" t="n">
        <v>0</v>
      </c>
      <c r="H371" s="139" t="n">
        <v>0</v>
      </c>
      <c r="I371" s="315" t="n">
        <v>0</v>
      </c>
    </row>
    <row r="372" ht="12.75" customHeight="1">
      <c r="B372" s="13" t="inlineStr">
        <is>
          <t>SR</t>
        </is>
      </c>
      <c r="C372" s="74" t="inlineStr">
        <is>
          <t>Suriname</t>
        </is>
      </c>
      <c r="D372" s="242">
        <f>$D$12</f>
        <v/>
      </c>
      <c r="E372" s="254">
        <f>SUM(F372:G372)</f>
        <v/>
      </c>
      <c r="F372" s="132" t="n">
        <v>0</v>
      </c>
      <c r="G372" s="133" t="n">
        <v>0</v>
      </c>
      <c r="H372" s="139" t="n">
        <v>0</v>
      </c>
      <c r="I372" s="315" t="n">
        <v>0</v>
      </c>
    </row>
    <row r="373" ht="12.75" customHeight="1">
      <c r="C373" s="49" t="n"/>
      <c r="D373" s="321">
        <f>$D$13</f>
        <v/>
      </c>
      <c r="E373" s="313">
        <f>SUM(F373:G373)</f>
        <v/>
      </c>
      <c r="F373" s="136" t="n">
        <v>0</v>
      </c>
      <c r="G373" s="137" t="n">
        <v>0</v>
      </c>
      <c r="H373" s="139" t="n">
        <v>0</v>
      </c>
      <c r="I373" s="315" t="n">
        <v>0</v>
      </c>
    </row>
    <row r="374" ht="12.75" customHeight="1">
      <c r="B374" s="13" t="inlineStr">
        <is>
          <t>SZ</t>
        </is>
      </c>
      <c r="C374" s="74" t="inlineStr">
        <is>
          <t>Swasiland</t>
        </is>
      </c>
      <c r="D374" s="242">
        <f>$D$12</f>
        <v/>
      </c>
      <c r="E374" s="254">
        <f>SUM(F374:G374)</f>
        <v/>
      </c>
      <c r="F374" s="132" t="n">
        <v>0</v>
      </c>
      <c r="G374" s="133" t="n">
        <v>0</v>
      </c>
      <c r="H374" s="139" t="n">
        <v>0</v>
      </c>
      <c r="I374" s="315" t="n">
        <v>0</v>
      </c>
    </row>
    <row r="375" ht="12.75" customHeight="1">
      <c r="C375" s="49" t="n"/>
      <c r="D375" s="321">
        <f>$D$13</f>
        <v/>
      </c>
      <c r="E375" s="313">
        <f>SUM(F375:G375)</f>
        <v/>
      </c>
      <c r="F375" s="136" t="n">
        <v>0</v>
      </c>
      <c r="G375" s="137" t="n">
        <v>0</v>
      </c>
      <c r="H375" s="139" t="n">
        <v>0</v>
      </c>
      <c r="I375" s="315" t="n">
        <v>0</v>
      </c>
    </row>
    <row r="376" ht="12.75" customHeight="1">
      <c r="B376" s="13" t="inlineStr">
        <is>
          <t>SY</t>
        </is>
      </c>
      <c r="C376" s="74" t="inlineStr">
        <is>
          <t>Syrien</t>
        </is>
      </c>
      <c r="D376" s="242">
        <f>$D$12</f>
        <v/>
      </c>
      <c r="E376" s="254">
        <f>SUM(F376:G376)</f>
        <v/>
      </c>
      <c r="F376" s="132" t="n">
        <v>0</v>
      </c>
      <c r="G376" s="133" t="n">
        <v>0</v>
      </c>
      <c r="H376" s="139" t="n">
        <v>0</v>
      </c>
      <c r="I376" s="315" t="n">
        <v>0</v>
      </c>
    </row>
    <row r="377" ht="12.75" customHeight="1">
      <c r="C377" s="49" t="n"/>
      <c r="D377" s="321">
        <f>$D$13</f>
        <v/>
      </c>
      <c r="E377" s="313">
        <f>SUM(F377:G377)</f>
        <v/>
      </c>
      <c r="F377" s="136" t="n">
        <v>0</v>
      </c>
      <c r="G377" s="137" t="n">
        <v>0</v>
      </c>
      <c r="H377" s="139" t="n">
        <v>0</v>
      </c>
      <c r="I377" s="315" t="n">
        <v>0</v>
      </c>
    </row>
    <row r="378" ht="12.75" customHeight="1">
      <c r="B378" s="13" t="inlineStr">
        <is>
          <t>TJ</t>
        </is>
      </c>
      <c r="C378" s="74" t="inlineStr">
        <is>
          <t>Tadschikistan</t>
        </is>
      </c>
      <c r="D378" s="242">
        <f>$D$12</f>
        <v/>
      </c>
      <c r="E378" s="254">
        <f>SUM(F378:G378)</f>
        <v/>
      </c>
      <c r="F378" s="132" t="n">
        <v>0</v>
      </c>
      <c r="G378" s="133" t="n">
        <v>0</v>
      </c>
      <c r="H378" s="139" t="n">
        <v>0</v>
      </c>
      <c r="I378" s="315" t="n">
        <v>0</v>
      </c>
    </row>
    <row r="379" ht="12.75" customHeight="1">
      <c r="C379" s="49" t="n"/>
      <c r="D379" s="321">
        <f>$D$13</f>
        <v/>
      </c>
      <c r="E379" s="313">
        <f>SUM(F379:G379)</f>
        <v/>
      </c>
      <c r="F379" s="136" t="n">
        <v>0</v>
      </c>
      <c r="G379" s="137" t="n">
        <v>0</v>
      </c>
      <c r="H379" s="139" t="n">
        <v>0</v>
      </c>
      <c r="I379" s="315" t="n">
        <v>0</v>
      </c>
    </row>
    <row r="380" ht="12.75" customHeight="1">
      <c r="B380" s="13" t="inlineStr">
        <is>
          <t>TW</t>
        </is>
      </c>
      <c r="C380" s="74" t="inlineStr">
        <is>
          <t>Taiwan</t>
        </is>
      </c>
      <c r="D380" s="242">
        <f>$D$12</f>
        <v/>
      </c>
      <c r="E380" s="254">
        <f>SUM(F380:G380)</f>
        <v/>
      </c>
      <c r="F380" s="132" t="n">
        <v>0</v>
      </c>
      <c r="G380" s="133" t="n">
        <v>0</v>
      </c>
      <c r="H380" s="139" t="n">
        <v>0</v>
      </c>
      <c r="I380" s="315" t="n">
        <v>0</v>
      </c>
    </row>
    <row r="381" ht="12.75" customHeight="1">
      <c r="C381" s="49" t="n"/>
      <c r="D381" s="321">
        <f>$D$13</f>
        <v/>
      </c>
      <c r="E381" s="313">
        <f>SUM(F381:G381)</f>
        <v/>
      </c>
      <c r="F381" s="136" t="n">
        <v>0</v>
      </c>
      <c r="G381" s="137" t="n">
        <v>0</v>
      </c>
      <c r="H381" s="139" t="n">
        <v>0</v>
      </c>
      <c r="I381" s="315" t="n">
        <v>0</v>
      </c>
    </row>
    <row r="382" ht="12.75" customHeight="1">
      <c r="B382" s="13" t="inlineStr">
        <is>
          <t>TZ</t>
        </is>
      </c>
      <c r="C382" s="74" t="inlineStr">
        <is>
          <t>Tansania</t>
        </is>
      </c>
      <c r="D382" s="242">
        <f>$D$12</f>
        <v/>
      </c>
      <c r="E382" s="254">
        <f>SUM(F382:G382)</f>
        <v/>
      </c>
      <c r="F382" s="132" t="n">
        <v>0</v>
      </c>
      <c r="G382" s="133" t="n">
        <v>0</v>
      </c>
      <c r="H382" s="139" t="n">
        <v>0</v>
      </c>
      <c r="I382" s="315" t="n">
        <v>0</v>
      </c>
    </row>
    <row r="383" ht="12.75" customHeight="1">
      <c r="C383" s="49" t="n"/>
      <c r="D383" s="321">
        <f>$D$13</f>
        <v/>
      </c>
      <c r="E383" s="313">
        <f>SUM(F383:G383)</f>
        <v/>
      </c>
      <c r="F383" s="136" t="n">
        <v>0</v>
      </c>
      <c r="G383" s="137" t="n">
        <v>0</v>
      </c>
      <c r="H383" s="139" t="n">
        <v>0</v>
      </c>
      <c r="I383" s="315" t="n">
        <v>0</v>
      </c>
    </row>
    <row r="384" ht="12.75" customHeight="1">
      <c r="B384" s="13" t="inlineStr">
        <is>
          <t>TH</t>
        </is>
      </c>
      <c r="C384" s="74" t="inlineStr">
        <is>
          <t>Thailand</t>
        </is>
      </c>
      <c r="D384" s="242">
        <f>$D$12</f>
        <v/>
      </c>
      <c r="E384" s="254">
        <f>SUM(F384:G384)</f>
        <v/>
      </c>
      <c r="F384" s="132" t="n">
        <v>0</v>
      </c>
      <c r="G384" s="133" t="n">
        <v>0</v>
      </c>
      <c r="H384" s="139" t="n">
        <v>0</v>
      </c>
      <c r="I384" s="315" t="n">
        <v>0</v>
      </c>
    </row>
    <row r="385" ht="12.75" customHeight="1">
      <c r="C385" s="49" t="n"/>
      <c r="D385" s="321">
        <f>$D$13</f>
        <v/>
      </c>
      <c r="E385" s="313">
        <f>SUM(F385:G385)</f>
        <v/>
      </c>
      <c r="F385" s="136" t="n">
        <v>0</v>
      </c>
      <c r="G385" s="137" t="n">
        <v>0</v>
      </c>
      <c r="H385" s="139" t="n">
        <v>0</v>
      </c>
      <c r="I385" s="315" t="n">
        <v>0</v>
      </c>
    </row>
    <row r="386" ht="12.75" customHeight="1">
      <c r="B386" s="13" t="inlineStr">
        <is>
          <t>TG</t>
        </is>
      </c>
      <c r="C386" s="74" t="inlineStr">
        <is>
          <t>Togo</t>
        </is>
      </c>
      <c r="D386" s="242">
        <f>$D$12</f>
        <v/>
      </c>
      <c r="E386" s="254">
        <f>SUM(F386:G386)</f>
        <v/>
      </c>
      <c r="F386" s="132" t="n">
        <v>0</v>
      </c>
      <c r="G386" s="133" t="n">
        <v>0</v>
      </c>
      <c r="H386" s="139" t="n">
        <v>0</v>
      </c>
      <c r="I386" s="315" t="n">
        <v>0</v>
      </c>
    </row>
    <row r="387" ht="12.75" customHeight="1">
      <c r="C387" s="49" t="n"/>
      <c r="D387" s="321">
        <f>$D$13</f>
        <v/>
      </c>
      <c r="E387" s="313">
        <f>SUM(F387:G387)</f>
        <v/>
      </c>
      <c r="F387" s="136" t="n">
        <v>0</v>
      </c>
      <c r="G387" s="137" t="n">
        <v>0</v>
      </c>
      <c r="H387" s="139" t="n">
        <v>0</v>
      </c>
      <c r="I387" s="315" t="n">
        <v>0</v>
      </c>
    </row>
    <row r="388" ht="12.75" customHeight="1">
      <c r="B388" s="13" t="inlineStr">
        <is>
          <t>TO</t>
        </is>
      </c>
      <c r="C388" s="74" t="inlineStr">
        <is>
          <t>Tonga</t>
        </is>
      </c>
      <c r="D388" s="242">
        <f>$D$12</f>
        <v/>
      </c>
      <c r="E388" s="254">
        <f>SUM(F388:G388)</f>
        <v/>
      </c>
      <c r="F388" s="132" t="n">
        <v>0</v>
      </c>
      <c r="G388" s="133" t="n">
        <v>0</v>
      </c>
      <c r="H388" s="139" t="n">
        <v>0</v>
      </c>
      <c r="I388" s="315" t="n">
        <v>0</v>
      </c>
    </row>
    <row r="389" ht="12.75" customHeight="1">
      <c r="C389" s="49" t="n"/>
      <c r="D389" s="321">
        <f>$D$13</f>
        <v/>
      </c>
      <c r="E389" s="313">
        <f>SUM(F389:G389)</f>
        <v/>
      </c>
      <c r="F389" s="136" t="n">
        <v>0</v>
      </c>
      <c r="G389" s="137" t="n">
        <v>0</v>
      </c>
      <c r="H389" s="139" t="n">
        <v>0</v>
      </c>
      <c r="I389" s="315" t="n">
        <v>0</v>
      </c>
    </row>
    <row r="390" ht="12.75" customHeight="1">
      <c r="B390" s="13" t="inlineStr">
        <is>
          <t>TT</t>
        </is>
      </c>
      <c r="C390" s="74" t="inlineStr">
        <is>
          <t>Trinidad und Tobago</t>
        </is>
      </c>
      <c r="D390" s="242">
        <f>$D$12</f>
        <v/>
      </c>
      <c r="E390" s="254">
        <f>SUM(F390:G390)</f>
        <v/>
      </c>
      <c r="F390" s="132" t="n">
        <v>0</v>
      </c>
      <c r="G390" s="133" t="n">
        <v>0</v>
      </c>
      <c r="H390" s="139" t="n">
        <v>0</v>
      </c>
      <c r="I390" s="315" t="n">
        <v>0</v>
      </c>
    </row>
    <row r="391" ht="12.75" customHeight="1">
      <c r="C391" s="49" t="n"/>
      <c r="D391" s="321">
        <f>$D$13</f>
        <v/>
      </c>
      <c r="E391" s="313">
        <f>SUM(F391:G391)</f>
        <v/>
      </c>
      <c r="F391" s="136" t="n">
        <v>0</v>
      </c>
      <c r="G391" s="137" t="n">
        <v>0</v>
      </c>
      <c r="H391" s="139" t="n">
        <v>0</v>
      </c>
      <c r="I391" s="315" t="n">
        <v>0</v>
      </c>
    </row>
    <row r="392" ht="12.75" customHeight="1">
      <c r="B392" s="13" t="inlineStr">
        <is>
          <t>TD</t>
        </is>
      </c>
      <c r="C392" s="74" t="inlineStr">
        <is>
          <t>Tschad</t>
        </is>
      </c>
      <c r="D392" s="242">
        <f>$D$12</f>
        <v/>
      </c>
      <c r="E392" s="254">
        <f>SUM(F392:G392)</f>
        <v/>
      </c>
      <c r="F392" s="132" t="n">
        <v>0</v>
      </c>
      <c r="G392" s="133" t="n">
        <v>0</v>
      </c>
      <c r="H392" s="139" t="n">
        <v>0</v>
      </c>
      <c r="I392" s="315" t="n">
        <v>0</v>
      </c>
    </row>
    <row r="393" ht="12.75" customHeight="1">
      <c r="C393" s="49" t="n"/>
      <c r="D393" s="321">
        <f>$D$13</f>
        <v/>
      </c>
      <c r="E393" s="313">
        <f>SUM(F393:G393)</f>
        <v/>
      </c>
      <c r="F393" s="136" t="n">
        <v>0</v>
      </c>
      <c r="G393" s="137" t="n">
        <v>0</v>
      </c>
      <c r="H393" s="139" t="n">
        <v>0</v>
      </c>
      <c r="I393" s="315" t="n">
        <v>0</v>
      </c>
    </row>
    <row r="394" ht="12.75" customHeight="1">
      <c r="B394" s="13" t="inlineStr">
        <is>
          <t>CZ</t>
        </is>
      </c>
      <c r="C394" s="74" t="inlineStr">
        <is>
          <t>Tschechien</t>
        </is>
      </c>
      <c r="D394" s="242">
        <f>$D$12</f>
        <v/>
      </c>
      <c r="E394" s="254">
        <f>SUM(F394:G394)</f>
        <v/>
      </c>
      <c r="F394" s="132" t="n">
        <v>0</v>
      </c>
      <c r="G394" s="133" t="n">
        <v>0</v>
      </c>
      <c r="H394" s="139" t="n">
        <v>0</v>
      </c>
      <c r="I394" s="315" t="n">
        <v>0</v>
      </c>
    </row>
    <row r="395" ht="12.75" customHeight="1">
      <c r="C395" s="49" t="n"/>
      <c r="D395" s="321">
        <f>$D$13</f>
        <v/>
      </c>
      <c r="E395" s="313">
        <f>SUM(F395:G395)</f>
        <v/>
      </c>
      <c r="F395" s="136" t="n">
        <v>0</v>
      </c>
      <c r="G395" s="137" t="n">
        <v>0</v>
      </c>
      <c r="H395" s="139" t="n">
        <v>0</v>
      </c>
      <c r="I395" s="315" t="n">
        <v>0</v>
      </c>
    </row>
    <row r="396" ht="12.75" customHeight="1">
      <c r="B396" s="13" t="inlineStr">
        <is>
          <t>TN</t>
        </is>
      </c>
      <c r="C396" s="74" t="inlineStr">
        <is>
          <t>Tunesien</t>
        </is>
      </c>
      <c r="D396" s="242">
        <f>$D$12</f>
        <v/>
      </c>
      <c r="E396" s="254">
        <f>SUM(F396:G396)</f>
        <v/>
      </c>
      <c r="F396" s="132" t="n">
        <v>0</v>
      </c>
      <c r="G396" s="133" t="n">
        <v>0</v>
      </c>
      <c r="H396" s="139" t="n">
        <v>0</v>
      </c>
      <c r="I396" s="315" t="n">
        <v>0</v>
      </c>
    </row>
    <row r="397" ht="12.75" customHeight="1">
      <c r="C397" s="49" t="n"/>
      <c r="D397" s="321">
        <f>$D$13</f>
        <v/>
      </c>
      <c r="E397" s="313">
        <f>SUM(F397:G397)</f>
        <v/>
      </c>
      <c r="F397" s="136" t="n">
        <v>0</v>
      </c>
      <c r="G397" s="137" t="n">
        <v>0</v>
      </c>
      <c r="H397" s="139" t="n">
        <v>0</v>
      </c>
      <c r="I397" s="315" t="n">
        <v>0</v>
      </c>
    </row>
    <row r="398" ht="12.75" customHeight="1">
      <c r="B398" s="13" t="inlineStr">
        <is>
          <t>TR</t>
        </is>
      </c>
      <c r="C398" s="74" t="inlineStr">
        <is>
          <t>Türkei</t>
        </is>
      </c>
      <c r="D398" s="242">
        <f>$D$12</f>
        <v/>
      </c>
      <c r="E398" s="254">
        <f>SUM(F398:G398)</f>
        <v/>
      </c>
      <c r="F398" s="132" t="n">
        <v>0</v>
      </c>
      <c r="G398" s="133" t="n">
        <v>0</v>
      </c>
      <c r="H398" s="139" t="n">
        <v>0</v>
      </c>
      <c r="I398" s="315" t="n">
        <v>0</v>
      </c>
    </row>
    <row r="399" ht="12.75" customHeight="1">
      <c r="C399" s="49" t="n"/>
      <c r="D399" s="321">
        <f>$D$13</f>
        <v/>
      </c>
      <c r="E399" s="313">
        <f>SUM(F399:G399)</f>
        <v/>
      </c>
      <c r="F399" s="136" t="n">
        <v>0</v>
      </c>
      <c r="G399" s="137" t="n">
        <v>0</v>
      </c>
      <c r="H399" s="139" t="n">
        <v>0</v>
      </c>
      <c r="I399" s="315" t="n">
        <v>0</v>
      </c>
    </row>
    <row r="400" ht="12.75" customHeight="1">
      <c r="B400" s="13" t="inlineStr">
        <is>
          <t>TM</t>
        </is>
      </c>
      <c r="C400" s="74" t="inlineStr">
        <is>
          <t>Turkmenistan</t>
        </is>
      </c>
      <c r="D400" s="242">
        <f>$D$12</f>
        <v/>
      </c>
      <c r="E400" s="254">
        <f>SUM(F400:G400)</f>
        <v/>
      </c>
      <c r="F400" s="132" t="n">
        <v>0</v>
      </c>
      <c r="G400" s="133" t="n">
        <v>0</v>
      </c>
      <c r="H400" s="139" t="n">
        <v>0</v>
      </c>
      <c r="I400" s="315" t="n">
        <v>0</v>
      </c>
    </row>
    <row r="401" ht="12.75" customHeight="1">
      <c r="C401" s="49" t="n"/>
      <c r="D401" s="321">
        <f>$D$13</f>
        <v/>
      </c>
      <c r="E401" s="313">
        <f>SUM(F401:G401)</f>
        <v/>
      </c>
      <c r="F401" s="136" t="n">
        <v>0</v>
      </c>
      <c r="G401" s="137" t="n">
        <v>0</v>
      </c>
      <c r="H401" s="139" t="n">
        <v>0</v>
      </c>
      <c r="I401" s="315" t="n">
        <v>0</v>
      </c>
    </row>
    <row r="402" ht="12.75" customHeight="1">
      <c r="B402" s="13" t="inlineStr">
        <is>
          <t>TV</t>
        </is>
      </c>
      <c r="C402" s="74" t="inlineStr">
        <is>
          <t>Tuvalu</t>
        </is>
      </c>
      <c r="D402" s="242">
        <f>$D$12</f>
        <v/>
      </c>
      <c r="E402" s="254">
        <f>SUM(F402:G402)</f>
        <v/>
      </c>
      <c r="F402" s="132" t="n">
        <v>0</v>
      </c>
      <c r="G402" s="133" t="n">
        <v>0</v>
      </c>
      <c r="H402" s="139" t="n">
        <v>0</v>
      </c>
      <c r="I402" s="315" t="n">
        <v>0</v>
      </c>
    </row>
    <row r="403" ht="12.75" customHeight="1">
      <c r="C403" s="49" t="n"/>
      <c r="D403" s="321">
        <f>$D$13</f>
        <v/>
      </c>
      <c r="E403" s="313">
        <f>SUM(F403:G403)</f>
        <v/>
      </c>
      <c r="F403" s="136" t="n">
        <v>0</v>
      </c>
      <c r="G403" s="137" t="n">
        <v>0</v>
      </c>
      <c r="H403" s="139" t="n">
        <v>0</v>
      </c>
      <c r="I403" s="315" t="n">
        <v>0</v>
      </c>
    </row>
    <row r="404" ht="12.75" customHeight="1">
      <c r="B404" s="13" t="inlineStr">
        <is>
          <t>UG</t>
        </is>
      </c>
      <c r="C404" s="74" t="inlineStr">
        <is>
          <t>Uganda</t>
        </is>
      </c>
      <c r="D404" s="242">
        <f>$D$12</f>
        <v/>
      </c>
      <c r="E404" s="254">
        <f>SUM(F404:G404)</f>
        <v/>
      </c>
      <c r="F404" s="132" t="n">
        <v>0</v>
      </c>
      <c r="G404" s="133" t="n">
        <v>0</v>
      </c>
      <c r="H404" s="139" t="n">
        <v>0</v>
      </c>
      <c r="I404" s="315" t="n">
        <v>0</v>
      </c>
    </row>
    <row r="405" ht="12.75" customHeight="1">
      <c r="C405" s="49" t="n"/>
      <c r="D405" s="321">
        <f>$D$13</f>
        <v/>
      </c>
      <c r="E405" s="313">
        <f>SUM(F405:G405)</f>
        <v/>
      </c>
      <c r="F405" s="136" t="n">
        <v>0</v>
      </c>
      <c r="G405" s="137" t="n">
        <v>0</v>
      </c>
      <c r="H405" s="139" t="n">
        <v>0</v>
      </c>
      <c r="I405" s="315" t="n">
        <v>0</v>
      </c>
    </row>
    <row r="406" ht="12.75" customHeight="1">
      <c r="B406" s="13" t="inlineStr">
        <is>
          <t>UA</t>
        </is>
      </c>
      <c r="C406" s="74" t="inlineStr">
        <is>
          <t>Ukraine</t>
        </is>
      </c>
      <c r="D406" s="242">
        <f>$D$12</f>
        <v/>
      </c>
      <c r="E406" s="254">
        <f>SUM(F406:G406)</f>
        <v/>
      </c>
      <c r="F406" s="132" t="n">
        <v>0</v>
      </c>
      <c r="G406" s="133" t="n">
        <v>0</v>
      </c>
      <c r="H406" s="139" t="n">
        <v>0</v>
      </c>
      <c r="I406" s="315" t="n">
        <v>0</v>
      </c>
    </row>
    <row r="407" ht="12.75" customHeight="1">
      <c r="C407" s="49" t="n"/>
      <c r="D407" s="321">
        <f>$D$13</f>
        <v/>
      </c>
      <c r="E407" s="313">
        <f>SUM(F407:G407)</f>
        <v/>
      </c>
      <c r="F407" s="136" t="n">
        <v>0</v>
      </c>
      <c r="G407" s="137" t="n">
        <v>0</v>
      </c>
      <c r="H407" s="139" t="n">
        <v>0</v>
      </c>
      <c r="I407" s="315" t="n">
        <v>0</v>
      </c>
    </row>
    <row r="408" ht="12.75" customHeight="1">
      <c r="B408" s="13" t="inlineStr">
        <is>
          <t>HU</t>
        </is>
      </c>
      <c r="C408" s="74" t="inlineStr">
        <is>
          <t>Ungarn</t>
        </is>
      </c>
      <c r="D408" s="242">
        <f>$D$12</f>
        <v/>
      </c>
      <c r="E408" s="254">
        <f>SUM(F408:G408)</f>
        <v/>
      </c>
      <c r="F408" s="132" t="n">
        <v>0</v>
      </c>
      <c r="G408" s="133" t="n">
        <v>0</v>
      </c>
      <c r="H408" s="139" t="n">
        <v>0</v>
      </c>
      <c r="I408" s="315" t="n">
        <v>0</v>
      </c>
    </row>
    <row r="409" ht="12.75" customHeight="1">
      <c r="C409" s="49" t="n"/>
      <c r="D409" s="321">
        <f>$D$13</f>
        <v/>
      </c>
      <c r="E409" s="313">
        <f>SUM(F409:G409)</f>
        <v/>
      </c>
      <c r="F409" s="136" t="n">
        <v>0</v>
      </c>
      <c r="G409" s="137" t="n">
        <v>0</v>
      </c>
      <c r="H409" s="139" t="n">
        <v>0</v>
      </c>
      <c r="I409" s="315" t="n">
        <v>0</v>
      </c>
    </row>
    <row r="410" ht="12.75" customHeight="1">
      <c r="B410" s="13" t="inlineStr">
        <is>
          <t>UY</t>
        </is>
      </c>
      <c r="C410" s="74" t="inlineStr">
        <is>
          <t>Uruguay</t>
        </is>
      </c>
      <c r="D410" s="242">
        <f>$D$12</f>
        <v/>
      </c>
      <c r="E410" s="254">
        <f>SUM(F410:G410)</f>
        <v/>
      </c>
      <c r="F410" s="132" t="n">
        <v>0</v>
      </c>
      <c r="G410" s="133" t="n">
        <v>0</v>
      </c>
      <c r="H410" s="139" t="n">
        <v>0</v>
      </c>
      <c r="I410" s="315" t="n">
        <v>0</v>
      </c>
    </row>
    <row r="411" ht="12.75" customHeight="1">
      <c r="C411" s="49" t="n"/>
      <c r="D411" s="321">
        <f>$D$13</f>
        <v/>
      </c>
      <c r="E411" s="313">
        <f>SUM(F411:G411)</f>
        <v/>
      </c>
      <c r="F411" s="136" t="n">
        <v>0</v>
      </c>
      <c r="G411" s="137" t="n">
        <v>0</v>
      </c>
      <c r="H411" s="139" t="n">
        <v>0</v>
      </c>
      <c r="I411" s="315" t="n">
        <v>0</v>
      </c>
    </row>
    <row r="412" ht="12.75" customHeight="1">
      <c r="B412" s="13" t="inlineStr">
        <is>
          <t>US</t>
        </is>
      </c>
      <c r="C412" s="74" t="inlineStr">
        <is>
          <t>USA</t>
        </is>
      </c>
      <c r="D412" s="242">
        <f>$D$12</f>
        <v/>
      </c>
      <c r="E412" s="254">
        <f>SUM(F412:G412)</f>
        <v/>
      </c>
      <c r="F412" s="132" t="n">
        <v>0</v>
      </c>
      <c r="G412" s="133" t="n">
        <v>0</v>
      </c>
      <c r="H412" s="139" t="n">
        <v>0</v>
      </c>
      <c r="I412" s="315" t="n">
        <v>0</v>
      </c>
    </row>
    <row r="413" ht="12.75" customHeight="1">
      <c r="C413" s="49" t="n"/>
      <c r="D413" s="321">
        <f>$D$13</f>
        <v/>
      </c>
      <c r="E413" s="313">
        <f>SUM(F413:G413)</f>
        <v/>
      </c>
      <c r="F413" s="136" t="n">
        <v>0</v>
      </c>
      <c r="G413" s="137" t="n">
        <v>0</v>
      </c>
      <c r="H413" s="139" t="n">
        <v>0</v>
      </c>
      <c r="I413" s="315" t="n">
        <v>0</v>
      </c>
    </row>
    <row r="414" ht="12.75" customHeight="1">
      <c r="B414" s="13" t="inlineStr">
        <is>
          <t>UZ</t>
        </is>
      </c>
      <c r="C414" s="74" t="inlineStr">
        <is>
          <t>Usbekistan</t>
        </is>
      </c>
      <c r="D414" s="242">
        <f>$D$12</f>
        <v/>
      </c>
      <c r="E414" s="254">
        <f>SUM(F414:G414)</f>
        <v/>
      </c>
      <c r="F414" s="132" t="n">
        <v>0</v>
      </c>
      <c r="G414" s="133" t="n">
        <v>0</v>
      </c>
      <c r="H414" s="139" t="n">
        <v>0</v>
      </c>
      <c r="I414" s="315" t="n">
        <v>0</v>
      </c>
    </row>
    <row r="415" ht="12.75" customHeight="1">
      <c r="C415" s="49" t="n"/>
      <c r="D415" s="321">
        <f>$D$13</f>
        <v/>
      </c>
      <c r="E415" s="313">
        <f>SUM(F415:G415)</f>
        <v/>
      </c>
      <c r="F415" s="136" t="n">
        <v>0</v>
      </c>
      <c r="G415" s="137" t="n">
        <v>0</v>
      </c>
      <c r="H415" s="139" t="n">
        <v>0</v>
      </c>
      <c r="I415" s="315" t="n">
        <v>0</v>
      </c>
    </row>
    <row r="416" ht="12.75" customHeight="1">
      <c r="B416" s="13" t="inlineStr">
        <is>
          <t>VU</t>
        </is>
      </c>
      <c r="C416" s="74" t="inlineStr">
        <is>
          <t>Vanuatu</t>
        </is>
      </c>
      <c r="D416" s="242">
        <f>$D$12</f>
        <v/>
      </c>
      <c r="E416" s="254">
        <f>SUM(F416:G416)</f>
        <v/>
      </c>
      <c r="F416" s="132" t="n">
        <v>0</v>
      </c>
      <c r="G416" s="133" t="n">
        <v>0</v>
      </c>
      <c r="H416" s="139" t="n">
        <v>0</v>
      </c>
      <c r="I416" s="315" t="n">
        <v>0</v>
      </c>
    </row>
    <row r="417" ht="12.75" customHeight="1">
      <c r="C417" s="49" t="n"/>
      <c r="D417" s="321">
        <f>$D$13</f>
        <v/>
      </c>
      <c r="E417" s="313">
        <f>SUM(F417:G417)</f>
        <v/>
      </c>
      <c r="F417" s="136" t="n">
        <v>0</v>
      </c>
      <c r="G417" s="137" t="n">
        <v>0</v>
      </c>
      <c r="H417" s="139" t="n">
        <v>0</v>
      </c>
      <c r="I417" s="315" t="n">
        <v>0</v>
      </c>
    </row>
    <row r="418" ht="12.75" customHeight="1">
      <c r="B418" s="13" t="inlineStr">
        <is>
          <t>VA</t>
        </is>
      </c>
      <c r="C418" s="74" t="inlineStr">
        <is>
          <t>Vatikan</t>
        </is>
      </c>
      <c r="D418" s="242">
        <f>$D$12</f>
        <v/>
      </c>
      <c r="E418" s="254">
        <f>SUM(F418:G418)</f>
        <v/>
      </c>
      <c r="F418" s="132" t="n">
        <v>0</v>
      </c>
      <c r="G418" s="133" t="n">
        <v>0</v>
      </c>
      <c r="H418" s="139" t="n">
        <v>0</v>
      </c>
      <c r="I418" s="315" t="n">
        <v>0</v>
      </c>
    </row>
    <row r="419" ht="12.75" customHeight="1">
      <c r="C419" s="49" t="n"/>
      <c r="D419" s="321">
        <f>$D$13</f>
        <v/>
      </c>
      <c r="E419" s="313">
        <f>SUM(F419:G419)</f>
        <v/>
      </c>
      <c r="F419" s="136" t="n">
        <v>0</v>
      </c>
      <c r="G419" s="137" t="n">
        <v>0</v>
      </c>
      <c r="H419" s="139" t="n">
        <v>0</v>
      </c>
      <c r="I419" s="315" t="n">
        <v>0</v>
      </c>
    </row>
    <row r="420" ht="12.75" customHeight="1">
      <c r="B420" s="13" t="inlineStr">
        <is>
          <t>VE</t>
        </is>
      </c>
      <c r="C420" s="74" t="inlineStr">
        <is>
          <t>Venezuela</t>
        </is>
      </c>
      <c r="D420" s="242">
        <f>$D$12</f>
        <v/>
      </c>
      <c r="E420" s="254">
        <f>SUM(F420:G420)</f>
        <v/>
      </c>
      <c r="F420" s="132" t="n">
        <v>0</v>
      </c>
      <c r="G420" s="133" t="n">
        <v>0</v>
      </c>
      <c r="H420" s="139" t="n">
        <v>0</v>
      </c>
      <c r="I420" s="315" t="n">
        <v>0</v>
      </c>
    </row>
    <row r="421" ht="12.75" customHeight="1">
      <c r="C421" s="49" t="n"/>
      <c r="D421" s="321">
        <f>$D$13</f>
        <v/>
      </c>
      <c r="E421" s="313">
        <f>SUM(F421:G421)</f>
        <v/>
      </c>
      <c r="F421" s="136" t="n">
        <v>0</v>
      </c>
      <c r="G421" s="137" t="n">
        <v>0</v>
      </c>
      <c r="H421" s="139" t="n">
        <v>0</v>
      </c>
      <c r="I421" s="315" t="n">
        <v>0</v>
      </c>
    </row>
    <row r="422" ht="12.75" customHeight="1">
      <c r="B422" s="13" t="inlineStr">
        <is>
          <t>AE</t>
        </is>
      </c>
      <c r="C422" s="74" t="inlineStr">
        <is>
          <t>Vereinigte Arabische Emirate</t>
        </is>
      </c>
      <c r="D422" s="242">
        <f>$D$12</f>
        <v/>
      </c>
      <c r="E422" s="254">
        <f>SUM(F422:G422)</f>
        <v/>
      </c>
      <c r="F422" s="132" t="n">
        <v>0</v>
      </c>
      <c r="G422" s="133" t="n">
        <v>0</v>
      </c>
      <c r="H422" s="139" t="n">
        <v>0</v>
      </c>
      <c r="I422" s="315" t="n">
        <v>0</v>
      </c>
    </row>
    <row r="423" ht="12.75" customHeight="1">
      <c r="C423" s="49" t="n"/>
      <c r="D423" s="321">
        <f>$D$13</f>
        <v/>
      </c>
      <c r="E423" s="313">
        <f>SUM(F423:G423)</f>
        <v/>
      </c>
      <c r="F423" s="136" t="n">
        <v>0</v>
      </c>
      <c r="G423" s="137" t="n">
        <v>0</v>
      </c>
      <c r="H423" s="139" t="n">
        <v>0</v>
      </c>
      <c r="I423" s="315" t="n">
        <v>0</v>
      </c>
    </row>
    <row r="424" ht="12.75" customHeight="1">
      <c r="B424" s="13" t="inlineStr">
        <is>
          <t>VN</t>
        </is>
      </c>
      <c r="C424" s="74" t="inlineStr">
        <is>
          <t>Vietnam</t>
        </is>
      </c>
      <c r="D424" s="242">
        <f>$D$12</f>
        <v/>
      </c>
      <c r="E424" s="254">
        <f>SUM(F424:G424)</f>
        <v/>
      </c>
      <c r="F424" s="132" t="n">
        <v>0</v>
      </c>
      <c r="G424" s="133" t="n">
        <v>0</v>
      </c>
      <c r="H424" s="139" t="n">
        <v>0</v>
      </c>
      <c r="I424" s="315" t="n">
        <v>0</v>
      </c>
    </row>
    <row r="425" ht="12.75" customHeight="1">
      <c r="C425" s="49" t="n"/>
      <c r="D425" s="321">
        <f>$D$13</f>
        <v/>
      </c>
      <c r="E425" s="313">
        <f>SUM(F425:G425)</f>
        <v/>
      </c>
      <c r="F425" s="136" t="n">
        <v>0</v>
      </c>
      <c r="G425" s="137" t="n">
        <v>0</v>
      </c>
      <c r="H425" s="139" t="n">
        <v>0</v>
      </c>
      <c r="I425" s="315" t="n">
        <v>0</v>
      </c>
    </row>
    <row r="426" ht="12.75" customHeight="1">
      <c r="B426" s="13" t="inlineStr">
        <is>
          <t>BY</t>
        </is>
      </c>
      <c r="C426" s="74" t="inlineStr">
        <is>
          <t>Weißrussland (Belarus)</t>
        </is>
      </c>
      <c r="D426" s="242">
        <f>$D$12</f>
        <v/>
      </c>
      <c r="E426" s="254">
        <f>SUM(F426:G426)</f>
        <v/>
      </c>
      <c r="F426" s="132" t="n">
        <v>0</v>
      </c>
      <c r="G426" s="133" t="n">
        <v>0</v>
      </c>
      <c r="H426" s="139" t="n">
        <v>0</v>
      </c>
      <c r="I426" s="315" t="n">
        <v>0</v>
      </c>
    </row>
    <row r="427" ht="12.75" customHeight="1">
      <c r="C427" s="49" t="n"/>
      <c r="D427" s="321">
        <f>$D$13</f>
        <v/>
      </c>
      <c r="E427" s="313">
        <f>SUM(F427:G427)</f>
        <v/>
      </c>
      <c r="F427" s="136" t="n">
        <v>0</v>
      </c>
      <c r="G427" s="137" t="n">
        <v>0</v>
      </c>
      <c r="H427" s="139" t="n">
        <v>0</v>
      </c>
      <c r="I427" s="315" t="n">
        <v>0</v>
      </c>
    </row>
    <row r="428" ht="12.75" customHeight="1">
      <c r="B428" s="13" t="inlineStr">
        <is>
          <t>EH</t>
        </is>
      </c>
      <c r="C428" s="74" t="inlineStr">
        <is>
          <t>Westsahara</t>
        </is>
      </c>
      <c r="D428" s="242">
        <f>$D$12</f>
        <v/>
      </c>
      <c r="E428" s="254">
        <f>SUM(F428:G428)</f>
        <v/>
      </c>
      <c r="F428" s="132" t="n">
        <v>0</v>
      </c>
      <c r="G428" s="133" t="n">
        <v>0</v>
      </c>
      <c r="H428" s="139" t="n">
        <v>0</v>
      </c>
      <c r="I428" s="315" t="n">
        <v>0</v>
      </c>
    </row>
    <row r="429" ht="12.75" customHeight="1">
      <c r="C429" s="49" t="n"/>
      <c r="D429" s="321">
        <f>$D$13</f>
        <v/>
      </c>
      <c r="E429" s="313">
        <f>SUM(F429:G429)</f>
        <v/>
      </c>
      <c r="F429" s="136" t="n">
        <v>0</v>
      </c>
      <c r="G429" s="137" t="n">
        <v>0</v>
      </c>
      <c r="H429" s="139" t="n">
        <v>0</v>
      </c>
      <c r="I429" s="315" t="n">
        <v>0</v>
      </c>
    </row>
    <row r="430" ht="12.75" customHeight="1">
      <c r="B430" s="13" t="inlineStr">
        <is>
          <t>CF</t>
        </is>
      </c>
      <c r="C430" s="74" t="inlineStr">
        <is>
          <t>Zentralafrikanische Republik</t>
        </is>
      </c>
      <c r="D430" s="242">
        <f>$D$12</f>
        <v/>
      </c>
      <c r="E430" s="254">
        <f>SUM(F430:G430)</f>
        <v/>
      </c>
      <c r="F430" s="132" t="n">
        <v>0</v>
      </c>
      <c r="G430" s="133" t="n">
        <v>0</v>
      </c>
      <c r="H430" s="139" t="n">
        <v>0</v>
      </c>
      <c r="I430" s="315" t="n">
        <v>0</v>
      </c>
    </row>
    <row r="431" ht="12.75" customHeight="1">
      <c r="C431" s="49" t="n"/>
      <c r="D431" s="321">
        <f>$D$13</f>
        <v/>
      </c>
      <c r="E431" s="313">
        <f>SUM(F431:G431)</f>
        <v/>
      </c>
      <c r="F431" s="136" t="n">
        <v>0</v>
      </c>
      <c r="G431" s="137" t="n">
        <v>0</v>
      </c>
      <c r="H431" s="139" t="n">
        <v>0</v>
      </c>
      <c r="I431" s="315" t="n">
        <v>0</v>
      </c>
    </row>
    <row r="432" ht="12.75" customHeight="1">
      <c r="B432" s="13" t="inlineStr">
        <is>
          <t>CY</t>
        </is>
      </c>
      <c r="C432" s="74" t="inlineStr">
        <is>
          <t>Zypern</t>
        </is>
      </c>
      <c r="D432" s="242">
        <f>$D$12</f>
        <v/>
      </c>
      <c r="E432" s="254">
        <f>SUM(F432:G432)</f>
        <v/>
      </c>
      <c r="F432" s="132" t="n">
        <v>0</v>
      </c>
      <c r="G432" s="133" t="n">
        <v>0</v>
      </c>
      <c r="H432" s="139" t="n">
        <v>0</v>
      </c>
      <c r="I432" s="315" t="n">
        <v>0</v>
      </c>
    </row>
    <row r="433" ht="12.75" customHeight="1">
      <c r="C433" s="302" t="n"/>
      <c r="D433" s="322">
        <f>$D$13</f>
        <v/>
      </c>
      <c r="E433" s="316">
        <f>SUM(F433:G433)</f>
        <v/>
      </c>
      <c r="F433" s="317" t="n">
        <v>0</v>
      </c>
      <c r="G433" s="318" t="n">
        <v>0</v>
      </c>
      <c r="H433" s="319" t="n">
        <v>0</v>
      </c>
      <c r="I433" s="320" t="n">
        <v>0</v>
      </c>
    </row>
    <row r="434" ht="12.75" customHeight="1"/>
    <row r="435" ht="12.75" customHeight="1">
      <c r="C435" s="29" t="n"/>
    </row>
  </sheetData>
  <mergeCells count="4">
    <mergeCell ref="C4:I4"/>
    <mergeCell ref="C5:I5"/>
    <mergeCell ref="H8:H10"/>
    <mergeCell ref="I8:I10"/>
  </mergeCells>
  <printOptions horizontalCentered="1"/>
  <pageMargins left="0.7875" right="0.315277777777778" top="0.7875" bottom="0.865972222222222" header="0.511805555555555" footer="0.39375"/>
  <pageSetup orientation="portrait" paperSize="9" scale="13"/>
  <headerFooter>
    <oddHeader/>
    <oddFooter>&amp;L&amp;8 &amp;C&amp;8 &amp;R&amp;8 Seite &amp;P</oddFooter>
    <evenHeader/>
    <evenFooter/>
    <firstHeader/>
    <firstFooter/>
  </headerFooter>
</worksheet>
</file>

<file path=xl/worksheets/sheet8.xml><?xml version="1.0" encoding="utf-8"?>
<worksheet xmlns="http://schemas.openxmlformats.org/spreadsheetml/2006/main">
  <sheetPr codeName="Tabelle8">
    <outlinePr summaryBelow="1" summaryRight="1"/>
    <pageSetUpPr fitToPage="1"/>
  </sheetPr>
  <dimension ref="A1:K435"/>
  <sheetViews>
    <sheetView showGridLines="0" showRowColHeaders="0" zoomScaleNormal="100" workbookViewId="0">
      <selection activeCell="E12" sqref="E12"/>
    </sheetView>
  </sheetViews>
  <sheetFormatPr baseColWidth="8" defaultColWidth="9.140625" defaultRowHeight="12.75"/>
  <cols>
    <col width="0.85546875" customWidth="1" style="430" min="1" max="1"/>
    <col hidden="1" width="11.5703125" customWidth="1" style="13" min="2" max="2"/>
    <col width="22.7109375" customWidth="1" style="430" min="3" max="3"/>
    <col width="8.7109375" customWidth="1" style="430" min="4" max="4"/>
    <col width="20.7109375" customWidth="1" style="430" min="5" max="5"/>
    <col width="19.7109375" customWidth="1" style="430" min="6" max="7"/>
    <col width="11.42578125" customWidth="1" style="430" min="8" max="257"/>
    <col width="11.42578125" customWidth="1" min="258" max="1025"/>
  </cols>
  <sheetData>
    <row r="1" ht="5.1" customHeight="1"/>
    <row r="2" ht="12.75" customHeight="1">
      <c r="C2" s="13" t="inlineStr">
        <is>
          <t>Veröffentlichung gemäß § 28 Abs. 4 Nr. 1 c PfandBG und § 28 Abs. 4 Nr. 2 PfandBG</t>
        </is>
      </c>
    </row>
    <row r="3" ht="12.75" customHeight="1"/>
    <row r="4" ht="12.75" customHeight="1">
      <c r="C4" s="449" t="inlineStr">
        <is>
          <t>Zur Deckung von Flugzeugpfandbriefen verwendete Forderungen nach Registerstaaten</t>
        </is>
      </c>
      <c r="H4" s="57" t="n"/>
      <c r="K4" s="57" t="n"/>
    </row>
    <row r="5" ht="21.75" customHeight="1">
      <c r="C5" s="435" t="inlineStr">
        <is>
          <t>sowie Gesamtbetrag der mindestens 90 Tage rückständigen Leistungen als auch Gesamtbetrag dieser Forderungen, soweit der jeweilige Rückstand mindestens 5 % der Forderung beträgt.</t>
        </is>
      </c>
      <c r="H5" s="57" t="n"/>
      <c r="K5" s="57" t="n"/>
    </row>
    <row r="6" ht="15" customHeight="1">
      <c r="C6" s="377">
        <f>UebInstitutQuartal</f>
        <v/>
      </c>
      <c r="D6" s="392" t="n"/>
      <c r="E6" s="392" t="n"/>
      <c r="F6" s="394" t="n"/>
      <c r="G6" s="394" t="n"/>
      <c r="H6" s="57" t="n"/>
      <c r="K6" s="57" t="n"/>
    </row>
    <row r="7" ht="12.75" customHeight="1">
      <c r="C7" s="23" t="n"/>
      <c r="D7" s="23" t="n"/>
      <c r="E7" s="23" t="n"/>
    </row>
    <row r="8" ht="15" customHeight="1">
      <c r="C8" s="23" t="n"/>
      <c r="D8" s="23" t="n"/>
      <c r="E8" s="395" t="n"/>
      <c r="F8" s="451" t="inlineStr">
        <is>
          <t>Gesamtbetrag der mindestens 90 Tage rückständigen Leistungen</t>
        </is>
      </c>
      <c r="G8" s="454" t="inlineStr">
        <is>
          <t>Gesamtbetrag dieser
Forderungen, soweit
der jeweilige Rückstand
mindestens 5 % der
Forderung beträgt</t>
        </is>
      </c>
    </row>
    <row r="9" ht="21.95" customHeight="1">
      <c r="C9" s="23" t="n"/>
      <c r="D9" s="23" t="n"/>
      <c r="E9" s="396" t="inlineStr">
        <is>
          <t>Deckungswerte</t>
        </is>
      </c>
      <c r="F9" s="452" t="n"/>
      <c r="G9" s="455" t="n"/>
    </row>
    <row r="10" ht="12.75" customHeight="1">
      <c r="C10" s="23" t="n"/>
      <c r="D10" s="23" t="n"/>
      <c r="E10" s="397" t="n"/>
      <c r="F10" s="493" t="n"/>
      <c r="G10" s="494" t="n"/>
    </row>
    <row r="11" ht="12.75" customHeight="1">
      <c r="C11" s="263" t="inlineStr">
        <is>
          <t>Staat</t>
        </is>
      </c>
      <c r="D11" s="323">
        <f>AktQuartal</f>
        <v/>
      </c>
      <c r="E11" s="307">
        <f>Einheit_Waehrung</f>
        <v/>
      </c>
      <c r="F11" s="310">
        <f>E11</f>
        <v/>
      </c>
      <c r="G11" s="311">
        <f>E11</f>
        <v/>
      </c>
    </row>
    <row r="12" ht="12.75" customHeight="1">
      <c r="B12" s="13" t="inlineStr">
        <is>
          <t>$g</t>
        </is>
      </c>
      <c r="C12" s="74" t="inlineStr">
        <is>
          <t>Gesamtsumme - alle Staaten</t>
        </is>
      </c>
      <c r="D12" s="242">
        <f>"Jahr "&amp;AktJahr</f>
        <v/>
      </c>
      <c r="E12" s="254" t="n">
        <v>0</v>
      </c>
      <c r="F12" s="134" t="n">
        <v>0</v>
      </c>
      <c r="G12" s="312" t="n">
        <v>0</v>
      </c>
    </row>
    <row r="13" ht="12.75" customHeight="1">
      <c r="C13" s="49" t="n"/>
      <c r="D13" s="321">
        <f>"Jahr "&amp;(AktJahr-1)</f>
        <v/>
      </c>
      <c r="E13" s="313" t="n">
        <v>0</v>
      </c>
      <c r="F13" s="138" t="n">
        <v>0</v>
      </c>
      <c r="G13" s="314" t="n">
        <v>0</v>
      </c>
    </row>
    <row r="14" ht="12.75" customHeight="1">
      <c r="B14" s="13" t="inlineStr">
        <is>
          <t>DE</t>
        </is>
      </c>
      <c r="C14" s="74" t="inlineStr">
        <is>
          <t>Deutschland</t>
        </is>
      </c>
      <c r="D14" s="242">
        <f>$D$12</f>
        <v/>
      </c>
      <c r="E14" s="254" t="n">
        <v>0</v>
      </c>
      <c r="F14" s="139" t="n">
        <v>0</v>
      </c>
      <c r="G14" s="315" t="n">
        <v>0</v>
      </c>
    </row>
    <row r="15" ht="12.75" customHeight="1">
      <c r="C15" s="302" t="n"/>
      <c r="D15" s="322">
        <f>$D$13</f>
        <v/>
      </c>
      <c r="E15" s="316" t="n">
        <v>0</v>
      </c>
      <c r="F15" s="319" t="n">
        <v>0</v>
      </c>
      <c r="G15" s="320" t="n">
        <v>0</v>
      </c>
    </row>
    <row r="16" ht="12.75" customHeight="1">
      <c r="B16" s="13" t="inlineStr">
        <is>
          <t>AF</t>
        </is>
      </c>
      <c r="C16" s="244" t="inlineStr">
        <is>
          <t>Afghanistan</t>
        </is>
      </c>
      <c r="D16" s="245">
        <f>$D$12</f>
        <v/>
      </c>
      <c r="E16" s="324" t="n">
        <v>0</v>
      </c>
      <c r="F16" s="325" t="n">
        <v>0</v>
      </c>
      <c r="G16" s="326" t="n">
        <v>0</v>
      </c>
    </row>
    <row r="17" ht="12.75" customHeight="1">
      <c r="C17" s="49" t="n"/>
      <c r="D17" s="48">
        <f>$D$13</f>
        <v/>
      </c>
      <c r="E17" s="135" t="n">
        <v>0</v>
      </c>
      <c r="F17" s="139" t="n">
        <v>0</v>
      </c>
      <c r="G17" s="140" t="n">
        <v>0</v>
      </c>
    </row>
    <row r="18" ht="12.75" customHeight="1">
      <c r="B18" s="13" t="inlineStr">
        <is>
          <t>EG</t>
        </is>
      </c>
      <c r="C18" s="74" t="inlineStr">
        <is>
          <t>Ägypten</t>
        </is>
      </c>
      <c r="D18" s="75">
        <f>$D$12</f>
        <v/>
      </c>
      <c r="E18" s="131" t="n">
        <v>0</v>
      </c>
      <c r="F18" s="139" t="n">
        <v>0</v>
      </c>
      <c r="G18" s="140" t="n">
        <v>0</v>
      </c>
    </row>
    <row r="19" ht="12.75" customHeight="1">
      <c r="C19" s="49" t="n"/>
      <c r="D19" s="48">
        <f>$D$13</f>
        <v/>
      </c>
      <c r="E19" s="135" t="n">
        <v>0</v>
      </c>
      <c r="F19" s="139" t="n">
        <v>0</v>
      </c>
      <c r="G19" s="140" t="n">
        <v>0</v>
      </c>
    </row>
    <row r="20" ht="12.75" customHeight="1">
      <c r="B20" s="13" t="inlineStr">
        <is>
          <t>AL</t>
        </is>
      </c>
      <c r="C20" s="74" t="inlineStr">
        <is>
          <t>Albanien</t>
        </is>
      </c>
      <c r="D20" s="75">
        <f>$D$12</f>
        <v/>
      </c>
      <c r="E20" s="131" t="n">
        <v>0</v>
      </c>
      <c r="F20" s="139" t="n">
        <v>0</v>
      </c>
      <c r="G20" s="140" t="n">
        <v>0</v>
      </c>
    </row>
    <row r="21" ht="12.75" customHeight="1">
      <c r="C21" s="49" t="n"/>
      <c r="D21" s="48">
        <f>$D$13</f>
        <v/>
      </c>
      <c r="E21" s="135" t="n">
        <v>0</v>
      </c>
      <c r="F21" s="139" t="n">
        <v>0</v>
      </c>
      <c r="G21" s="140" t="n">
        <v>0</v>
      </c>
    </row>
    <row r="22" ht="12.75" customHeight="1">
      <c r="B22" s="13" t="inlineStr">
        <is>
          <t>DZ</t>
        </is>
      </c>
      <c r="C22" s="74" t="inlineStr">
        <is>
          <t>Algerien</t>
        </is>
      </c>
      <c r="D22" s="75">
        <f>$D$12</f>
        <v/>
      </c>
      <c r="E22" s="131" t="n">
        <v>0</v>
      </c>
      <c r="F22" s="139" t="n">
        <v>0</v>
      </c>
      <c r="G22" s="140" t="n">
        <v>0</v>
      </c>
    </row>
    <row r="23" ht="12.75" customHeight="1">
      <c r="C23" s="49" t="n"/>
      <c r="D23" s="48">
        <f>$D$13</f>
        <v/>
      </c>
      <c r="E23" s="135" t="n">
        <v>0</v>
      </c>
      <c r="F23" s="139" t="n">
        <v>0</v>
      </c>
      <c r="G23" s="140" t="n">
        <v>0</v>
      </c>
    </row>
    <row r="24" ht="12.75" customHeight="1">
      <c r="B24" s="13" t="inlineStr">
        <is>
          <t>AD</t>
        </is>
      </c>
      <c r="C24" s="74" t="inlineStr">
        <is>
          <t>Andorra</t>
        </is>
      </c>
      <c r="D24" s="75">
        <f>$D$12</f>
        <v/>
      </c>
      <c r="E24" s="131" t="n">
        <v>0</v>
      </c>
      <c r="F24" s="139" t="n">
        <v>0</v>
      </c>
      <c r="G24" s="140" t="n">
        <v>0</v>
      </c>
    </row>
    <row r="25" ht="12.75" customHeight="1">
      <c r="C25" s="49" t="n"/>
      <c r="D25" s="48">
        <f>$D$13</f>
        <v/>
      </c>
      <c r="E25" s="135" t="n">
        <v>0</v>
      </c>
      <c r="F25" s="139" t="n">
        <v>0</v>
      </c>
      <c r="G25" s="140" t="n">
        <v>0</v>
      </c>
    </row>
    <row r="26" ht="12.75" customHeight="1">
      <c r="B26" s="13" t="inlineStr">
        <is>
          <t>AO</t>
        </is>
      </c>
      <c r="C26" s="74" t="inlineStr">
        <is>
          <t>Angola</t>
        </is>
      </c>
      <c r="D26" s="75">
        <f>$D$12</f>
        <v/>
      </c>
      <c r="E26" s="131" t="n">
        <v>0</v>
      </c>
      <c r="F26" s="139" t="n">
        <v>0</v>
      </c>
      <c r="G26" s="140" t="n">
        <v>0</v>
      </c>
    </row>
    <row r="27" ht="12.75" customHeight="1">
      <c r="C27" s="49" t="n"/>
      <c r="D27" s="48">
        <f>$D$13</f>
        <v/>
      </c>
      <c r="E27" s="135" t="n">
        <v>0</v>
      </c>
      <c r="F27" s="139" t="n">
        <v>0</v>
      </c>
      <c r="G27" s="140" t="n">
        <v>0</v>
      </c>
    </row>
    <row r="28" ht="12.75" customHeight="1">
      <c r="B28" s="13" t="inlineStr">
        <is>
          <t>AI</t>
        </is>
      </c>
      <c r="C28" s="74" t="inlineStr">
        <is>
          <t>Anguilla</t>
        </is>
      </c>
      <c r="D28" s="75">
        <f>$D$12</f>
        <v/>
      </c>
      <c r="E28" s="131" t="n">
        <v>0</v>
      </c>
      <c r="F28" s="139" t="n">
        <v>0</v>
      </c>
      <c r="G28" s="140" t="n">
        <v>0</v>
      </c>
    </row>
    <row r="29" ht="12.75" customHeight="1">
      <c r="C29" s="49" t="n"/>
      <c r="D29" s="48">
        <f>$D$13</f>
        <v/>
      </c>
      <c r="E29" s="135" t="n">
        <v>0</v>
      </c>
      <c r="F29" s="139" t="n">
        <v>0</v>
      </c>
      <c r="G29" s="140" t="n">
        <v>0</v>
      </c>
    </row>
    <row r="30" ht="12.75" customHeight="1">
      <c r="B30" s="13" t="inlineStr">
        <is>
          <t>AG</t>
        </is>
      </c>
      <c r="C30" s="74" t="inlineStr">
        <is>
          <t>Antigua und Barbuda</t>
        </is>
      </c>
      <c r="D30" s="75">
        <f>$D$12</f>
        <v/>
      </c>
      <c r="E30" s="131" t="n">
        <v>0</v>
      </c>
      <c r="F30" s="139" t="n">
        <v>0</v>
      </c>
      <c r="G30" s="140" t="n">
        <v>0</v>
      </c>
    </row>
    <row r="31" ht="12.75" customHeight="1">
      <c r="C31" s="49" t="n"/>
      <c r="D31" s="48">
        <f>$D$13</f>
        <v/>
      </c>
      <c r="E31" s="135" t="n">
        <v>0</v>
      </c>
      <c r="F31" s="139" t="n">
        <v>0</v>
      </c>
      <c r="G31" s="140" t="n">
        <v>0</v>
      </c>
    </row>
    <row r="32" ht="12.75" customHeight="1">
      <c r="B32" s="13" t="inlineStr">
        <is>
          <t>GQ</t>
        </is>
      </c>
      <c r="C32" s="74" t="inlineStr">
        <is>
          <t>Äquatorialguinea</t>
        </is>
      </c>
      <c r="D32" s="75">
        <f>$D$12</f>
        <v/>
      </c>
      <c r="E32" s="131" t="n">
        <v>0</v>
      </c>
      <c r="F32" s="139" t="n">
        <v>0</v>
      </c>
      <c r="G32" s="140" t="n">
        <v>0</v>
      </c>
    </row>
    <row r="33" ht="12.75" customHeight="1">
      <c r="C33" s="49" t="n"/>
      <c r="D33" s="48">
        <f>$D$13</f>
        <v/>
      </c>
      <c r="E33" s="135" t="n">
        <v>0</v>
      </c>
      <c r="F33" s="139" t="n">
        <v>0</v>
      </c>
      <c r="G33" s="140" t="n">
        <v>0</v>
      </c>
    </row>
    <row r="34" ht="12.75" customHeight="1">
      <c r="B34" s="13" t="inlineStr">
        <is>
          <t>AR</t>
        </is>
      </c>
      <c r="C34" s="74" t="inlineStr">
        <is>
          <t>Argentinien</t>
        </is>
      </c>
      <c r="D34" s="75">
        <f>$D$12</f>
        <v/>
      </c>
      <c r="E34" s="131" t="n">
        <v>0</v>
      </c>
      <c r="F34" s="139" t="n">
        <v>0</v>
      </c>
      <c r="G34" s="140" t="n">
        <v>0</v>
      </c>
    </row>
    <row r="35" ht="12.75" customHeight="1">
      <c r="C35" s="49" t="n"/>
      <c r="D35" s="48">
        <f>$D$13</f>
        <v/>
      </c>
      <c r="E35" s="135" t="n">
        <v>0</v>
      </c>
      <c r="F35" s="139" t="n">
        <v>0</v>
      </c>
      <c r="G35" s="140" t="n">
        <v>0</v>
      </c>
    </row>
    <row r="36" ht="12.75" customHeight="1">
      <c r="B36" s="13" t="inlineStr">
        <is>
          <t>AM</t>
        </is>
      </c>
      <c r="C36" s="74" t="inlineStr">
        <is>
          <t>Armenien</t>
        </is>
      </c>
      <c r="D36" s="75">
        <f>$D$12</f>
        <v/>
      </c>
      <c r="E36" s="131" t="n">
        <v>0</v>
      </c>
      <c r="F36" s="139" t="n">
        <v>0</v>
      </c>
      <c r="G36" s="140" t="n">
        <v>0</v>
      </c>
    </row>
    <row r="37" ht="12.75" customHeight="1">
      <c r="C37" s="49" t="n"/>
      <c r="D37" s="48">
        <f>$D$13</f>
        <v/>
      </c>
      <c r="E37" s="135" t="n">
        <v>0</v>
      </c>
      <c r="F37" s="139" t="n">
        <v>0</v>
      </c>
      <c r="G37" s="140" t="n">
        <v>0</v>
      </c>
    </row>
    <row r="38" ht="12.75" customHeight="1">
      <c r="B38" s="13" t="inlineStr">
        <is>
          <t>AW</t>
        </is>
      </c>
      <c r="C38" s="74" t="inlineStr">
        <is>
          <t>Aruba</t>
        </is>
      </c>
      <c r="D38" s="75">
        <f>$D$12</f>
        <v/>
      </c>
      <c r="E38" s="131" t="n">
        <v>0</v>
      </c>
      <c r="F38" s="139" t="n">
        <v>0</v>
      </c>
      <c r="G38" s="140" t="n">
        <v>0</v>
      </c>
    </row>
    <row r="39" ht="12.75" customHeight="1">
      <c r="C39" s="49" t="n"/>
      <c r="D39" s="48">
        <f>$D$13</f>
        <v/>
      </c>
      <c r="E39" s="135" t="n">
        <v>0</v>
      </c>
      <c r="F39" s="139" t="n">
        <v>0</v>
      </c>
      <c r="G39" s="140" t="n">
        <v>0</v>
      </c>
    </row>
    <row r="40" ht="12.75" customHeight="1">
      <c r="B40" s="13" t="inlineStr">
        <is>
          <t>AZ</t>
        </is>
      </c>
      <c r="C40" s="74" t="inlineStr">
        <is>
          <t>Aserbaidschan</t>
        </is>
      </c>
      <c r="D40" s="75">
        <f>$D$12</f>
        <v/>
      </c>
      <c r="E40" s="131" t="n">
        <v>0</v>
      </c>
      <c r="F40" s="139" t="n">
        <v>0</v>
      </c>
      <c r="G40" s="140" t="n">
        <v>0</v>
      </c>
    </row>
    <row r="41" ht="12.75" customHeight="1">
      <c r="C41" s="49" t="n"/>
      <c r="D41" s="48">
        <f>$D$13</f>
        <v/>
      </c>
      <c r="E41" s="135" t="n">
        <v>0</v>
      </c>
      <c r="F41" s="139" t="n">
        <v>0</v>
      </c>
      <c r="G41" s="140" t="n">
        <v>0</v>
      </c>
    </row>
    <row r="42" ht="12.75" customHeight="1">
      <c r="B42" s="13" t="inlineStr">
        <is>
          <t>ET</t>
        </is>
      </c>
      <c r="C42" s="74" t="inlineStr">
        <is>
          <t>Äthiopien</t>
        </is>
      </c>
      <c r="D42" s="75">
        <f>$D$12</f>
        <v/>
      </c>
      <c r="E42" s="131" t="n">
        <v>0</v>
      </c>
      <c r="F42" s="139" t="n">
        <v>0</v>
      </c>
      <c r="G42" s="140" t="n">
        <v>0</v>
      </c>
    </row>
    <row r="43" ht="12.75" customHeight="1">
      <c r="C43" s="49" t="n"/>
      <c r="D43" s="48">
        <f>$D$13</f>
        <v/>
      </c>
      <c r="E43" s="135" t="n">
        <v>0</v>
      </c>
      <c r="F43" s="139" t="n">
        <v>0</v>
      </c>
      <c r="G43" s="140" t="n">
        <v>0</v>
      </c>
    </row>
    <row r="44" ht="12.75" customHeight="1">
      <c r="B44" s="13" t="inlineStr">
        <is>
          <t>AU</t>
        </is>
      </c>
      <c r="C44" s="74" t="inlineStr">
        <is>
          <t>Australien</t>
        </is>
      </c>
      <c r="D44" s="75">
        <f>$D$12</f>
        <v/>
      </c>
      <c r="E44" s="131" t="n">
        <v>0</v>
      </c>
      <c r="F44" s="139" t="n">
        <v>0</v>
      </c>
      <c r="G44" s="140" t="n">
        <v>0</v>
      </c>
    </row>
    <row r="45" ht="12.75" customHeight="1">
      <c r="C45" s="49" t="n"/>
      <c r="D45" s="48">
        <f>$D$13</f>
        <v/>
      </c>
      <c r="E45" s="135" t="n">
        <v>0</v>
      </c>
      <c r="F45" s="139" t="n">
        <v>0</v>
      </c>
      <c r="G45" s="140" t="n">
        <v>0</v>
      </c>
    </row>
    <row r="46" ht="12.75" customHeight="1">
      <c r="B46" s="13" t="inlineStr">
        <is>
          <t>BS</t>
        </is>
      </c>
      <c r="C46" s="74" t="inlineStr">
        <is>
          <t>Bahamas</t>
        </is>
      </c>
      <c r="D46" s="75">
        <f>$D$12</f>
        <v/>
      </c>
      <c r="E46" s="131" t="n">
        <v>0</v>
      </c>
      <c r="F46" s="139" t="n">
        <v>0</v>
      </c>
      <c r="G46" s="140" t="n">
        <v>0</v>
      </c>
    </row>
    <row r="47" ht="12.75" customHeight="1">
      <c r="C47" s="49" t="n"/>
      <c r="D47" s="48">
        <f>$D$13</f>
        <v/>
      </c>
      <c r="E47" s="135" t="n">
        <v>0</v>
      </c>
      <c r="F47" s="139" t="n">
        <v>0</v>
      </c>
      <c r="G47" s="140" t="n">
        <v>0</v>
      </c>
    </row>
    <row r="48" ht="12.75" customHeight="1">
      <c r="B48" s="13" t="inlineStr">
        <is>
          <t>BH</t>
        </is>
      </c>
      <c r="C48" s="74" t="inlineStr">
        <is>
          <t>Bahrain</t>
        </is>
      </c>
      <c r="D48" s="75">
        <f>$D$12</f>
        <v/>
      </c>
      <c r="E48" s="131" t="n">
        <v>0</v>
      </c>
      <c r="F48" s="139" t="n">
        <v>0</v>
      </c>
      <c r="G48" s="140" t="n">
        <v>0</v>
      </c>
    </row>
    <row r="49" ht="12.75" customHeight="1">
      <c r="C49" s="49" t="n"/>
      <c r="D49" s="48">
        <f>$D$13</f>
        <v/>
      </c>
      <c r="E49" s="135" t="n">
        <v>0</v>
      </c>
      <c r="F49" s="139" t="n">
        <v>0</v>
      </c>
      <c r="G49" s="140" t="n">
        <v>0</v>
      </c>
    </row>
    <row r="50" ht="12.75" customHeight="1">
      <c r="B50" s="13" t="inlineStr">
        <is>
          <t>BD</t>
        </is>
      </c>
      <c r="C50" s="74" t="inlineStr">
        <is>
          <t>Bangladesh</t>
        </is>
      </c>
      <c r="D50" s="75">
        <f>$D$12</f>
        <v/>
      </c>
      <c r="E50" s="131" t="n">
        <v>0</v>
      </c>
      <c r="F50" s="139" t="n">
        <v>0</v>
      </c>
      <c r="G50" s="140" t="n">
        <v>0</v>
      </c>
    </row>
    <row r="51" ht="12.75" customHeight="1">
      <c r="C51" s="49" t="n"/>
      <c r="D51" s="48">
        <f>$D$13</f>
        <v/>
      </c>
      <c r="E51" s="135" t="n">
        <v>0</v>
      </c>
      <c r="F51" s="139" t="n">
        <v>0</v>
      </c>
      <c r="G51" s="140" t="n">
        <v>0</v>
      </c>
    </row>
    <row r="52" ht="12.75" customHeight="1">
      <c r="B52" s="13" t="inlineStr">
        <is>
          <t>BB</t>
        </is>
      </c>
      <c r="C52" s="74" t="inlineStr">
        <is>
          <t>Barbados</t>
        </is>
      </c>
      <c r="D52" s="75">
        <f>$D$12</f>
        <v/>
      </c>
      <c r="E52" s="131" t="n">
        <v>0</v>
      </c>
      <c r="F52" s="139" t="n">
        <v>0</v>
      </c>
      <c r="G52" s="140" t="n">
        <v>0</v>
      </c>
    </row>
    <row r="53" ht="12.75" customHeight="1">
      <c r="C53" s="49" t="n"/>
      <c r="D53" s="48">
        <f>$D$13</f>
        <v/>
      </c>
      <c r="E53" s="135" t="n">
        <v>0</v>
      </c>
      <c r="F53" s="139" t="n">
        <v>0</v>
      </c>
      <c r="G53" s="140" t="n">
        <v>0</v>
      </c>
    </row>
    <row r="54" ht="12.75" customHeight="1">
      <c r="B54" s="13" t="inlineStr">
        <is>
          <t>BE</t>
        </is>
      </c>
      <c r="C54" s="74" t="inlineStr">
        <is>
          <t>Belgien</t>
        </is>
      </c>
      <c r="D54" s="75">
        <f>$D$12</f>
        <v/>
      </c>
      <c r="E54" s="131" t="n">
        <v>0</v>
      </c>
      <c r="F54" s="139" t="n">
        <v>0</v>
      </c>
      <c r="G54" s="140" t="n">
        <v>0</v>
      </c>
    </row>
    <row r="55" ht="12.75" customHeight="1">
      <c r="C55" s="49" t="n"/>
      <c r="D55" s="48">
        <f>$D$13</f>
        <v/>
      </c>
      <c r="E55" s="135" t="n">
        <v>0</v>
      </c>
      <c r="F55" s="139" t="n">
        <v>0</v>
      </c>
      <c r="G55" s="140" t="n">
        <v>0</v>
      </c>
    </row>
    <row r="56" ht="12.75" customHeight="1">
      <c r="B56" s="13" t="inlineStr">
        <is>
          <t>BZ</t>
        </is>
      </c>
      <c r="C56" s="74" t="inlineStr">
        <is>
          <t>Belize</t>
        </is>
      </c>
      <c r="D56" s="75">
        <f>$D$12</f>
        <v/>
      </c>
      <c r="E56" s="131" t="n">
        <v>0</v>
      </c>
      <c r="F56" s="139" t="n">
        <v>0</v>
      </c>
      <c r="G56" s="140" t="n">
        <v>0</v>
      </c>
    </row>
    <row r="57" ht="12.75" customHeight="1">
      <c r="C57" s="49" t="n"/>
      <c r="D57" s="48">
        <f>$D$13</f>
        <v/>
      </c>
      <c r="E57" s="135" t="n">
        <v>0</v>
      </c>
      <c r="F57" s="139" t="n">
        <v>0</v>
      </c>
      <c r="G57" s="140" t="n">
        <v>0</v>
      </c>
    </row>
    <row r="58" ht="12.75" customHeight="1">
      <c r="B58" s="13" t="inlineStr">
        <is>
          <t>BJ</t>
        </is>
      </c>
      <c r="C58" s="74" t="inlineStr">
        <is>
          <t>Benin</t>
        </is>
      </c>
      <c r="D58" s="75">
        <f>$D$12</f>
        <v/>
      </c>
      <c r="E58" s="131" t="n">
        <v>0</v>
      </c>
      <c r="F58" s="139" t="n">
        <v>0</v>
      </c>
      <c r="G58" s="140" t="n">
        <v>0</v>
      </c>
    </row>
    <row r="59" ht="12.75" customHeight="1">
      <c r="C59" s="49" t="n"/>
      <c r="D59" s="48">
        <f>$D$13</f>
        <v/>
      </c>
      <c r="E59" s="135" t="n">
        <v>0</v>
      </c>
      <c r="F59" s="139" t="n">
        <v>0</v>
      </c>
      <c r="G59" s="140" t="n">
        <v>0</v>
      </c>
    </row>
    <row r="60" ht="12.75" customHeight="1">
      <c r="B60" s="13" t="inlineStr">
        <is>
          <t>BM</t>
        </is>
      </c>
      <c r="C60" s="74" t="inlineStr">
        <is>
          <t>Bermuda</t>
        </is>
      </c>
      <c r="D60" s="75">
        <f>$D$12</f>
        <v/>
      </c>
      <c r="E60" s="131" t="n">
        <v>0</v>
      </c>
      <c r="F60" s="139" t="n">
        <v>0</v>
      </c>
      <c r="G60" s="140" t="n">
        <v>0</v>
      </c>
    </row>
    <row r="61" ht="12.75" customHeight="1">
      <c r="C61" s="49" t="n"/>
      <c r="D61" s="48">
        <f>$D$13</f>
        <v/>
      </c>
      <c r="E61" s="135" t="n">
        <v>0</v>
      </c>
      <c r="F61" s="139" t="n">
        <v>0</v>
      </c>
      <c r="G61" s="140" t="n">
        <v>0</v>
      </c>
    </row>
    <row r="62" ht="12.75" customHeight="1">
      <c r="B62" s="13" t="inlineStr">
        <is>
          <t>BT</t>
        </is>
      </c>
      <c r="C62" s="74" t="inlineStr">
        <is>
          <t>Bhutan</t>
        </is>
      </c>
      <c r="D62" s="75">
        <f>$D$12</f>
        <v/>
      </c>
      <c r="E62" s="131" t="n">
        <v>0</v>
      </c>
      <c r="F62" s="139" t="n">
        <v>0</v>
      </c>
      <c r="G62" s="140" t="n">
        <v>0</v>
      </c>
    </row>
    <row r="63" ht="12.75" customHeight="1">
      <c r="C63" s="49" t="n"/>
      <c r="D63" s="48">
        <f>$D$13</f>
        <v/>
      </c>
      <c r="E63" s="135" t="n">
        <v>0</v>
      </c>
      <c r="F63" s="139" t="n">
        <v>0</v>
      </c>
      <c r="G63" s="140" t="n">
        <v>0</v>
      </c>
    </row>
    <row r="64" ht="12.75" customHeight="1">
      <c r="B64" s="13" t="inlineStr">
        <is>
          <t>BO</t>
        </is>
      </c>
      <c r="C64" s="74" t="inlineStr">
        <is>
          <t>Bolivien</t>
        </is>
      </c>
      <c r="D64" s="75">
        <f>$D$12</f>
        <v/>
      </c>
      <c r="E64" s="131" t="n">
        <v>0</v>
      </c>
      <c r="F64" s="139" t="n">
        <v>0</v>
      </c>
      <c r="G64" s="140" t="n">
        <v>0</v>
      </c>
    </row>
    <row r="65" ht="12.75" customHeight="1">
      <c r="C65" s="49" t="n"/>
      <c r="D65" s="48">
        <f>$D$13</f>
        <v/>
      </c>
      <c r="E65" s="135" t="n">
        <v>0</v>
      </c>
      <c r="F65" s="139" t="n">
        <v>0</v>
      </c>
      <c r="G65" s="140" t="n">
        <v>0</v>
      </c>
    </row>
    <row r="66" ht="12.75" customHeight="1">
      <c r="B66" s="13" t="inlineStr">
        <is>
          <t>BA</t>
        </is>
      </c>
      <c r="C66" s="74" t="inlineStr">
        <is>
          <t>Bosnien und Herzegowina</t>
        </is>
      </c>
      <c r="D66" s="75">
        <f>$D$12</f>
        <v/>
      </c>
      <c r="E66" s="131" t="n">
        <v>0</v>
      </c>
      <c r="F66" s="139" t="n">
        <v>0</v>
      </c>
      <c r="G66" s="140" t="n">
        <v>0</v>
      </c>
    </row>
    <row r="67" ht="12.75" customHeight="1">
      <c r="C67" s="49" t="n"/>
      <c r="D67" s="48">
        <f>$D$13</f>
        <v/>
      </c>
      <c r="E67" s="135" t="n">
        <v>0</v>
      </c>
      <c r="F67" s="139" t="n">
        <v>0</v>
      </c>
      <c r="G67" s="140" t="n">
        <v>0</v>
      </c>
    </row>
    <row r="68" ht="12.75" customHeight="1">
      <c r="B68" s="13" t="inlineStr">
        <is>
          <t>BW</t>
        </is>
      </c>
      <c r="C68" s="74" t="inlineStr">
        <is>
          <t>Botswana</t>
        </is>
      </c>
      <c r="D68" s="75">
        <f>$D$12</f>
        <v/>
      </c>
      <c r="E68" s="131" t="n">
        <v>0</v>
      </c>
      <c r="F68" s="139" t="n">
        <v>0</v>
      </c>
      <c r="G68" s="140" t="n">
        <v>0</v>
      </c>
    </row>
    <row r="69" ht="12.75" customHeight="1">
      <c r="C69" s="49" t="n"/>
      <c r="D69" s="48">
        <f>$D$13</f>
        <v/>
      </c>
      <c r="E69" s="135" t="n">
        <v>0</v>
      </c>
      <c r="F69" s="139" t="n">
        <v>0</v>
      </c>
      <c r="G69" s="140" t="n">
        <v>0</v>
      </c>
    </row>
    <row r="70" ht="12.75" customHeight="1">
      <c r="B70" s="13" t="inlineStr">
        <is>
          <t>BR</t>
        </is>
      </c>
      <c r="C70" s="74" t="inlineStr">
        <is>
          <t>Brasilien</t>
        </is>
      </c>
      <c r="D70" s="75">
        <f>$D$12</f>
        <v/>
      </c>
      <c r="E70" s="131" t="n">
        <v>0</v>
      </c>
      <c r="F70" s="139" t="n">
        <v>0</v>
      </c>
      <c r="G70" s="140" t="n">
        <v>0</v>
      </c>
    </row>
    <row r="71" ht="12.75" customHeight="1">
      <c r="C71" s="49" t="n"/>
      <c r="D71" s="48">
        <f>$D$13</f>
        <v/>
      </c>
      <c r="E71" s="135" t="n">
        <v>0</v>
      </c>
      <c r="F71" s="139" t="n">
        <v>0</v>
      </c>
      <c r="G71" s="140" t="n">
        <v>0</v>
      </c>
    </row>
    <row r="72" ht="12.75" customHeight="1">
      <c r="B72" s="13" t="inlineStr">
        <is>
          <t>BN</t>
        </is>
      </c>
      <c r="C72" s="74" t="inlineStr">
        <is>
          <t>Brunei</t>
        </is>
      </c>
      <c r="D72" s="75">
        <f>$D$12</f>
        <v/>
      </c>
      <c r="E72" s="131" t="n">
        <v>0</v>
      </c>
      <c r="F72" s="139" t="n">
        <v>0</v>
      </c>
      <c r="G72" s="140" t="n">
        <v>0</v>
      </c>
    </row>
    <row r="73" ht="12.75" customHeight="1">
      <c r="C73" s="49" t="n"/>
      <c r="D73" s="48">
        <f>$D$13</f>
        <v/>
      </c>
      <c r="E73" s="135" t="n">
        <v>0</v>
      </c>
      <c r="F73" s="139" t="n">
        <v>0</v>
      </c>
      <c r="G73" s="140" t="n">
        <v>0</v>
      </c>
    </row>
    <row r="74" ht="12.75" customHeight="1">
      <c r="B74" s="13" t="inlineStr">
        <is>
          <t>BG</t>
        </is>
      </c>
      <c r="C74" s="74" t="inlineStr">
        <is>
          <t>Bulgarien</t>
        </is>
      </c>
      <c r="D74" s="75">
        <f>$D$12</f>
        <v/>
      </c>
      <c r="E74" s="131" t="n">
        <v>0</v>
      </c>
      <c r="F74" s="139" t="n">
        <v>0</v>
      </c>
      <c r="G74" s="140" t="n">
        <v>0</v>
      </c>
    </row>
    <row r="75" ht="12.75" customHeight="1">
      <c r="C75" s="49" t="n"/>
      <c r="D75" s="48">
        <f>$D$13</f>
        <v/>
      </c>
      <c r="E75" s="135" t="n">
        <v>0</v>
      </c>
      <c r="F75" s="139" t="n">
        <v>0</v>
      </c>
      <c r="G75" s="140" t="n">
        <v>0</v>
      </c>
    </row>
    <row r="76" ht="12.75" customHeight="1">
      <c r="B76" s="13" t="inlineStr">
        <is>
          <t>BF</t>
        </is>
      </c>
      <c r="C76" s="74" t="inlineStr">
        <is>
          <t>Burkina Faso</t>
        </is>
      </c>
      <c r="D76" s="75">
        <f>$D$12</f>
        <v/>
      </c>
      <c r="E76" s="131" t="n">
        <v>0</v>
      </c>
      <c r="F76" s="139" t="n">
        <v>0</v>
      </c>
      <c r="G76" s="140" t="n">
        <v>0</v>
      </c>
    </row>
    <row r="77" ht="12.75" customHeight="1">
      <c r="C77" s="49" t="n"/>
      <c r="D77" s="48">
        <f>$D$13</f>
        <v/>
      </c>
      <c r="E77" s="135" t="n">
        <v>0</v>
      </c>
      <c r="F77" s="139" t="n">
        <v>0</v>
      </c>
      <c r="G77" s="140" t="n">
        <v>0</v>
      </c>
    </row>
    <row r="78" ht="12.75" customHeight="1">
      <c r="B78" s="13" t="inlineStr">
        <is>
          <t>BI</t>
        </is>
      </c>
      <c r="C78" s="74" t="inlineStr">
        <is>
          <t>Burundi</t>
        </is>
      </c>
      <c r="D78" s="75">
        <f>$D$12</f>
        <v/>
      </c>
      <c r="E78" s="131" t="n">
        <v>0</v>
      </c>
      <c r="F78" s="139" t="n">
        <v>0</v>
      </c>
      <c r="G78" s="140" t="n">
        <v>0</v>
      </c>
    </row>
    <row r="79" ht="12.75" customHeight="1">
      <c r="C79" s="49" t="n"/>
      <c r="D79" s="48">
        <f>$D$13</f>
        <v/>
      </c>
      <c r="E79" s="135" t="n">
        <v>0</v>
      </c>
      <c r="F79" s="139" t="n">
        <v>0</v>
      </c>
      <c r="G79" s="140" t="n">
        <v>0</v>
      </c>
    </row>
    <row r="80" ht="12.75" customHeight="1">
      <c r="B80" s="13" t="inlineStr">
        <is>
          <t>CL</t>
        </is>
      </c>
      <c r="C80" s="74" t="inlineStr">
        <is>
          <t>Chile</t>
        </is>
      </c>
      <c r="D80" s="75">
        <f>$D$12</f>
        <v/>
      </c>
      <c r="E80" s="131" t="n">
        <v>0</v>
      </c>
      <c r="F80" s="139" t="n">
        <v>0</v>
      </c>
      <c r="G80" s="140" t="n">
        <v>0</v>
      </c>
    </row>
    <row r="81" ht="12.75" customHeight="1">
      <c r="C81" s="49" t="n"/>
      <c r="D81" s="48">
        <f>$D$13</f>
        <v/>
      </c>
      <c r="E81" s="135" t="n">
        <v>0</v>
      </c>
      <c r="F81" s="139" t="n">
        <v>0</v>
      </c>
      <c r="G81" s="140" t="n">
        <v>0</v>
      </c>
    </row>
    <row r="82" ht="12.75" customHeight="1">
      <c r="B82" s="13" t="inlineStr">
        <is>
          <t>CN</t>
        </is>
      </c>
      <c r="C82" s="74" t="inlineStr">
        <is>
          <t>China</t>
        </is>
      </c>
      <c r="D82" s="75">
        <f>$D$12</f>
        <v/>
      </c>
      <c r="E82" s="131" t="n">
        <v>0</v>
      </c>
      <c r="F82" s="139" t="n">
        <v>0</v>
      </c>
      <c r="G82" s="140" t="n">
        <v>0</v>
      </c>
    </row>
    <row r="83" ht="12.75" customHeight="1">
      <c r="C83" s="49" t="n"/>
      <c r="D83" s="48">
        <f>$D$13</f>
        <v/>
      </c>
      <c r="E83" s="135" t="n">
        <v>0</v>
      </c>
      <c r="F83" s="139" t="n">
        <v>0</v>
      </c>
      <c r="G83" s="140" t="n">
        <v>0</v>
      </c>
    </row>
    <row r="84" ht="12.75" customHeight="1">
      <c r="B84" s="13" t="inlineStr">
        <is>
          <t>CK</t>
        </is>
      </c>
      <c r="C84" s="74" t="inlineStr">
        <is>
          <t>Cookinseln</t>
        </is>
      </c>
      <c r="D84" s="75">
        <f>$D$12</f>
        <v/>
      </c>
      <c r="E84" s="131" t="n">
        <v>0</v>
      </c>
      <c r="F84" s="139" t="n">
        <v>0</v>
      </c>
      <c r="G84" s="140" t="n">
        <v>0</v>
      </c>
    </row>
    <row r="85" ht="12.75" customHeight="1">
      <c r="C85" s="49" t="n"/>
      <c r="D85" s="48">
        <f>$D$13</f>
        <v/>
      </c>
      <c r="E85" s="135" t="n">
        <v>0</v>
      </c>
      <c r="F85" s="139" t="n">
        <v>0</v>
      </c>
      <c r="G85" s="140" t="n">
        <v>0</v>
      </c>
    </row>
    <row r="86" ht="12.75" customHeight="1">
      <c r="B86" s="13" t="inlineStr">
        <is>
          <t>CR</t>
        </is>
      </c>
      <c r="C86" s="74" t="inlineStr">
        <is>
          <t>Costa Rica</t>
        </is>
      </c>
      <c r="D86" s="75">
        <f>$D$12</f>
        <v/>
      </c>
      <c r="E86" s="131" t="n">
        <v>0</v>
      </c>
      <c r="F86" s="139" t="n">
        <v>0</v>
      </c>
      <c r="G86" s="140" t="n">
        <v>0</v>
      </c>
    </row>
    <row r="87" ht="12.75" customHeight="1">
      <c r="C87" s="49" t="n"/>
      <c r="D87" s="48">
        <f>$D$13</f>
        <v/>
      </c>
      <c r="E87" s="135" t="n">
        <v>0</v>
      </c>
      <c r="F87" s="139" t="n">
        <v>0</v>
      </c>
      <c r="G87" s="140" t="n">
        <v>0</v>
      </c>
    </row>
    <row r="88" ht="12.75" customHeight="1">
      <c r="B88" s="13" t="inlineStr">
        <is>
          <t>DK</t>
        </is>
      </c>
      <c r="C88" s="74" t="inlineStr">
        <is>
          <t>Dänemark</t>
        </is>
      </c>
      <c r="D88" s="75">
        <f>$D$12</f>
        <v/>
      </c>
      <c r="E88" s="131" t="n">
        <v>0</v>
      </c>
      <c r="F88" s="139" t="n">
        <v>0</v>
      </c>
      <c r="G88" s="140" t="n">
        <v>0</v>
      </c>
    </row>
    <row r="89" ht="12.75" customHeight="1">
      <c r="C89" s="49" t="n"/>
      <c r="D89" s="48">
        <f>$D$13</f>
        <v/>
      </c>
      <c r="E89" s="135" t="n">
        <v>0</v>
      </c>
      <c r="F89" s="139" t="n">
        <v>0</v>
      </c>
      <c r="G89" s="140" t="n">
        <v>0</v>
      </c>
    </row>
    <row r="90" ht="12.75" customHeight="1">
      <c r="B90" s="13" t="inlineStr">
        <is>
          <t>DM</t>
        </is>
      </c>
      <c r="C90" s="74" t="inlineStr">
        <is>
          <t>Dominica</t>
        </is>
      </c>
      <c r="D90" s="75">
        <f>$D$12</f>
        <v/>
      </c>
      <c r="E90" s="131" t="n">
        <v>0</v>
      </c>
      <c r="F90" s="139" t="n">
        <v>0</v>
      </c>
      <c r="G90" s="140" t="n">
        <v>0</v>
      </c>
    </row>
    <row r="91" ht="12.75" customHeight="1">
      <c r="C91" s="49" t="n"/>
      <c r="D91" s="48">
        <f>$D$13</f>
        <v/>
      </c>
      <c r="E91" s="135" t="n">
        <v>0</v>
      </c>
      <c r="F91" s="139" t="n">
        <v>0</v>
      </c>
      <c r="G91" s="140" t="n">
        <v>0</v>
      </c>
    </row>
    <row r="92" ht="12.75" customHeight="1">
      <c r="B92" s="13" t="inlineStr">
        <is>
          <t>DO</t>
        </is>
      </c>
      <c r="C92" s="74" t="inlineStr">
        <is>
          <t>Dominikanische Republik</t>
        </is>
      </c>
      <c r="D92" s="75">
        <f>$D$12</f>
        <v/>
      </c>
      <c r="E92" s="131" t="n">
        <v>0</v>
      </c>
      <c r="F92" s="139" t="n">
        <v>0</v>
      </c>
      <c r="G92" s="140" t="n">
        <v>0</v>
      </c>
    </row>
    <row r="93" ht="12.75" customHeight="1">
      <c r="C93" s="49" t="n"/>
      <c r="D93" s="48">
        <f>$D$13</f>
        <v/>
      </c>
      <c r="E93" s="135" t="n">
        <v>0</v>
      </c>
      <c r="F93" s="139" t="n">
        <v>0</v>
      </c>
      <c r="G93" s="140" t="n">
        <v>0</v>
      </c>
    </row>
    <row r="94" ht="12.75" customHeight="1">
      <c r="B94" s="13" t="inlineStr">
        <is>
          <t>DJ</t>
        </is>
      </c>
      <c r="C94" s="74" t="inlineStr">
        <is>
          <t>Dschibuti</t>
        </is>
      </c>
      <c r="D94" s="75">
        <f>$D$12</f>
        <v/>
      </c>
      <c r="E94" s="131" t="n">
        <v>0</v>
      </c>
      <c r="F94" s="139" t="n">
        <v>0</v>
      </c>
      <c r="G94" s="140" t="n">
        <v>0</v>
      </c>
    </row>
    <row r="95" ht="12.75" customHeight="1">
      <c r="C95" s="49" t="n"/>
      <c r="D95" s="48">
        <f>$D$13</f>
        <v/>
      </c>
      <c r="E95" s="135" t="n">
        <v>0</v>
      </c>
      <c r="F95" s="139" t="n">
        <v>0</v>
      </c>
      <c r="G95" s="140" t="n">
        <v>0</v>
      </c>
    </row>
    <row r="96" ht="12.75" customHeight="1">
      <c r="B96" s="13" t="inlineStr">
        <is>
          <t>EC</t>
        </is>
      </c>
      <c r="C96" s="74" t="inlineStr">
        <is>
          <t>Ecuador</t>
        </is>
      </c>
      <c r="D96" s="75">
        <f>$D$12</f>
        <v/>
      </c>
      <c r="E96" s="131" t="n">
        <v>0</v>
      </c>
      <c r="F96" s="139" t="n">
        <v>0</v>
      </c>
      <c r="G96" s="140" t="n">
        <v>0</v>
      </c>
    </row>
    <row r="97" ht="12.75" customHeight="1">
      <c r="C97" s="49" t="n"/>
      <c r="D97" s="48">
        <f>$D$13</f>
        <v/>
      </c>
      <c r="E97" s="135" t="n">
        <v>0</v>
      </c>
      <c r="F97" s="139" t="n">
        <v>0</v>
      </c>
      <c r="G97" s="140" t="n">
        <v>0</v>
      </c>
    </row>
    <row r="98" ht="12.75" customHeight="1">
      <c r="B98" s="13" t="inlineStr">
        <is>
          <t>SV</t>
        </is>
      </c>
      <c r="C98" s="74" t="inlineStr">
        <is>
          <t>El Salvador</t>
        </is>
      </c>
      <c r="D98" s="75">
        <f>$D$12</f>
        <v/>
      </c>
      <c r="E98" s="131" t="n">
        <v>0</v>
      </c>
      <c r="F98" s="139" t="n">
        <v>0</v>
      </c>
      <c r="G98" s="140" t="n">
        <v>0</v>
      </c>
    </row>
    <row r="99" ht="12.75" customHeight="1">
      <c r="C99" s="49" t="n"/>
      <c r="D99" s="48">
        <f>$D$13</f>
        <v/>
      </c>
      <c r="E99" s="135" t="n">
        <v>0</v>
      </c>
      <c r="F99" s="139" t="n">
        <v>0</v>
      </c>
      <c r="G99" s="140" t="n">
        <v>0</v>
      </c>
    </row>
    <row r="100" ht="12.75" customHeight="1">
      <c r="B100" s="13" t="inlineStr">
        <is>
          <t>CI</t>
        </is>
      </c>
      <c r="C100" s="74" t="inlineStr">
        <is>
          <t>Elfenbeinküste</t>
        </is>
      </c>
      <c r="D100" s="75">
        <f>$D$12</f>
        <v/>
      </c>
      <c r="E100" s="131" t="n">
        <v>0</v>
      </c>
      <c r="F100" s="139" t="n">
        <v>0</v>
      </c>
      <c r="G100" s="140" t="n">
        <v>0</v>
      </c>
    </row>
    <row r="101" ht="12.75" customHeight="1">
      <c r="C101" s="49" t="n"/>
      <c r="D101" s="48">
        <f>$D$13</f>
        <v/>
      </c>
      <c r="E101" s="135" t="n">
        <v>0</v>
      </c>
      <c r="F101" s="139" t="n">
        <v>0</v>
      </c>
      <c r="G101" s="140" t="n">
        <v>0</v>
      </c>
    </row>
    <row r="102" ht="12.75" customHeight="1">
      <c r="B102" s="13" t="inlineStr">
        <is>
          <t>ER</t>
        </is>
      </c>
      <c r="C102" s="74" t="inlineStr">
        <is>
          <t>Eritrea</t>
        </is>
      </c>
      <c r="D102" s="75">
        <f>$D$12</f>
        <v/>
      </c>
      <c r="E102" s="131" t="n">
        <v>0</v>
      </c>
      <c r="F102" s="139" t="n">
        <v>0</v>
      </c>
      <c r="G102" s="140" t="n">
        <v>0</v>
      </c>
    </row>
    <row r="103" ht="12.75" customHeight="1">
      <c r="C103" s="49" t="n"/>
      <c r="D103" s="48">
        <f>$D$13</f>
        <v/>
      </c>
      <c r="E103" s="135" t="n">
        <v>0</v>
      </c>
      <c r="F103" s="139" t="n">
        <v>0</v>
      </c>
      <c r="G103" s="140" t="n">
        <v>0</v>
      </c>
    </row>
    <row r="104" ht="12.75" customHeight="1">
      <c r="B104" s="13" t="inlineStr">
        <is>
          <t>EE</t>
        </is>
      </c>
      <c r="C104" s="74" t="inlineStr">
        <is>
          <t>Estland</t>
        </is>
      </c>
      <c r="D104" s="75">
        <f>$D$12</f>
        <v/>
      </c>
      <c r="E104" s="131" t="n">
        <v>0</v>
      </c>
      <c r="F104" s="139" t="n">
        <v>0</v>
      </c>
      <c r="G104" s="140" t="n">
        <v>0</v>
      </c>
    </row>
    <row r="105" ht="12.75" customHeight="1">
      <c r="C105" s="49" t="n"/>
      <c r="D105" s="48">
        <f>$D$13</f>
        <v/>
      </c>
      <c r="E105" s="135" t="n">
        <v>0</v>
      </c>
      <c r="F105" s="139" t="n">
        <v>0</v>
      </c>
      <c r="G105" s="140" t="n">
        <v>0</v>
      </c>
    </row>
    <row r="106" ht="12.75" customHeight="1">
      <c r="B106" s="13" t="inlineStr">
        <is>
          <t>FJ</t>
        </is>
      </c>
      <c r="C106" s="74" t="inlineStr">
        <is>
          <t>Fidschi</t>
        </is>
      </c>
      <c r="D106" s="75">
        <f>$D$12</f>
        <v/>
      </c>
      <c r="E106" s="131" t="n">
        <v>0</v>
      </c>
      <c r="F106" s="139" t="n">
        <v>0</v>
      </c>
      <c r="G106" s="140" t="n">
        <v>0</v>
      </c>
    </row>
    <row r="107" ht="12.75" customHeight="1">
      <c r="C107" s="49" t="n"/>
      <c r="D107" s="48">
        <f>$D$13</f>
        <v/>
      </c>
      <c r="E107" s="135" t="n">
        <v>0</v>
      </c>
      <c r="F107" s="139" t="n">
        <v>0</v>
      </c>
      <c r="G107" s="140" t="n">
        <v>0</v>
      </c>
    </row>
    <row r="108" ht="12.75" customHeight="1">
      <c r="B108" s="13" t="inlineStr">
        <is>
          <t>FI</t>
        </is>
      </c>
      <c r="C108" s="74" t="inlineStr">
        <is>
          <t>Finnland</t>
        </is>
      </c>
      <c r="D108" s="75">
        <f>$D$12</f>
        <v/>
      </c>
      <c r="E108" s="131" t="n">
        <v>0</v>
      </c>
      <c r="F108" s="139" t="n">
        <v>0</v>
      </c>
      <c r="G108" s="140" t="n">
        <v>0</v>
      </c>
    </row>
    <row r="109" ht="12.75" customHeight="1">
      <c r="C109" s="49" t="n"/>
      <c r="D109" s="48">
        <f>$D$13</f>
        <v/>
      </c>
      <c r="E109" s="135" t="n">
        <v>0</v>
      </c>
      <c r="F109" s="139" t="n">
        <v>0</v>
      </c>
      <c r="G109" s="140" t="n">
        <v>0</v>
      </c>
    </row>
    <row r="110" ht="12.75" customHeight="1">
      <c r="B110" s="13" t="inlineStr">
        <is>
          <t>FR</t>
        </is>
      </c>
      <c r="C110" s="74" t="inlineStr">
        <is>
          <t>Frankreich</t>
        </is>
      </c>
      <c r="D110" s="75">
        <f>$D$12</f>
        <v/>
      </c>
      <c r="E110" s="131" t="n">
        <v>0</v>
      </c>
      <c r="F110" s="139" t="n">
        <v>0</v>
      </c>
      <c r="G110" s="140" t="n">
        <v>0</v>
      </c>
    </row>
    <row r="111" ht="12.75" customHeight="1">
      <c r="C111" s="49" t="n"/>
      <c r="D111" s="48">
        <f>$D$13</f>
        <v/>
      </c>
      <c r="E111" s="135" t="n">
        <v>0</v>
      </c>
      <c r="F111" s="139" t="n">
        <v>0</v>
      </c>
      <c r="G111" s="140" t="n">
        <v>0</v>
      </c>
    </row>
    <row r="112" ht="12.75" customHeight="1">
      <c r="B112" s="13" t="inlineStr">
        <is>
          <t>GA</t>
        </is>
      </c>
      <c r="C112" s="74" t="inlineStr">
        <is>
          <t>Gabun</t>
        </is>
      </c>
      <c r="D112" s="75">
        <f>$D$12</f>
        <v/>
      </c>
      <c r="E112" s="131" t="n">
        <v>0</v>
      </c>
      <c r="F112" s="139" t="n">
        <v>0</v>
      </c>
      <c r="G112" s="140" t="n">
        <v>0</v>
      </c>
    </row>
    <row r="113" ht="12.75" customHeight="1">
      <c r="C113" s="49" t="n"/>
      <c r="D113" s="48">
        <f>$D$13</f>
        <v/>
      </c>
      <c r="E113" s="135" t="n">
        <v>0</v>
      </c>
      <c r="F113" s="139" t="n">
        <v>0</v>
      </c>
      <c r="G113" s="140" t="n">
        <v>0</v>
      </c>
    </row>
    <row r="114" ht="12.75" customHeight="1">
      <c r="B114" s="13" t="inlineStr">
        <is>
          <t>GM</t>
        </is>
      </c>
      <c r="C114" s="74" t="inlineStr">
        <is>
          <t>Gambia</t>
        </is>
      </c>
      <c r="D114" s="75">
        <f>$D$12</f>
        <v/>
      </c>
      <c r="E114" s="131" t="n">
        <v>0</v>
      </c>
      <c r="F114" s="139" t="n">
        <v>0</v>
      </c>
      <c r="G114" s="140" t="n">
        <v>0</v>
      </c>
    </row>
    <row r="115" ht="12.75" customHeight="1">
      <c r="C115" s="49" t="n"/>
      <c r="D115" s="48">
        <f>$D$13</f>
        <v/>
      </c>
      <c r="E115" s="135" t="n">
        <v>0</v>
      </c>
      <c r="F115" s="139" t="n">
        <v>0</v>
      </c>
      <c r="G115" s="140" t="n">
        <v>0</v>
      </c>
    </row>
    <row r="116" ht="12.75" customHeight="1">
      <c r="B116" s="13" t="inlineStr">
        <is>
          <t>GE</t>
        </is>
      </c>
      <c r="C116" s="74" t="inlineStr">
        <is>
          <t>Georgien</t>
        </is>
      </c>
      <c r="D116" s="75">
        <f>$D$12</f>
        <v/>
      </c>
      <c r="E116" s="131" t="n">
        <v>0</v>
      </c>
      <c r="F116" s="139" t="n">
        <v>0</v>
      </c>
      <c r="G116" s="140" t="n">
        <v>0</v>
      </c>
    </row>
    <row r="117" ht="12.75" customHeight="1">
      <c r="C117" s="49" t="n"/>
      <c r="D117" s="48">
        <f>$D$13</f>
        <v/>
      </c>
      <c r="E117" s="135" t="n">
        <v>0</v>
      </c>
      <c r="F117" s="139" t="n">
        <v>0</v>
      </c>
      <c r="G117" s="140" t="n">
        <v>0</v>
      </c>
    </row>
    <row r="118" ht="12.75" customHeight="1">
      <c r="B118" s="13" t="inlineStr">
        <is>
          <t>GH</t>
        </is>
      </c>
      <c r="C118" s="74" t="inlineStr">
        <is>
          <t>Ghana</t>
        </is>
      </c>
      <c r="D118" s="75">
        <f>$D$12</f>
        <v/>
      </c>
      <c r="E118" s="131" t="n">
        <v>0</v>
      </c>
      <c r="F118" s="139" t="n">
        <v>0</v>
      </c>
      <c r="G118" s="140" t="n">
        <v>0</v>
      </c>
    </row>
    <row r="119" ht="12.75" customHeight="1">
      <c r="C119" s="49" t="n"/>
      <c r="D119" s="48">
        <f>$D$13</f>
        <v/>
      </c>
      <c r="E119" s="135" t="n">
        <v>0</v>
      </c>
      <c r="F119" s="139" t="n">
        <v>0</v>
      </c>
      <c r="G119" s="140" t="n">
        <v>0</v>
      </c>
    </row>
    <row r="120" ht="12.75" customHeight="1">
      <c r="B120" s="13" t="inlineStr">
        <is>
          <t>GI</t>
        </is>
      </c>
      <c r="C120" s="74" t="inlineStr">
        <is>
          <t>Gibraltar</t>
        </is>
      </c>
      <c r="D120" s="75">
        <f>$D$12</f>
        <v/>
      </c>
      <c r="E120" s="131" t="n">
        <v>0</v>
      </c>
      <c r="F120" s="139" t="n">
        <v>0</v>
      </c>
      <c r="G120" s="140" t="n">
        <v>0</v>
      </c>
    </row>
    <row r="121" ht="12.75" customHeight="1">
      <c r="C121" s="49" t="n"/>
      <c r="D121" s="48">
        <f>$D$13</f>
        <v/>
      </c>
      <c r="E121" s="135" t="n">
        <v>0</v>
      </c>
      <c r="F121" s="139" t="n">
        <v>0</v>
      </c>
      <c r="G121" s="140" t="n">
        <v>0</v>
      </c>
    </row>
    <row r="122" ht="12.75" customHeight="1">
      <c r="B122" s="13" t="inlineStr">
        <is>
          <t>GD</t>
        </is>
      </c>
      <c r="C122" s="74" t="inlineStr">
        <is>
          <t>Grenada</t>
        </is>
      </c>
      <c r="D122" s="75">
        <f>$D$12</f>
        <v/>
      </c>
      <c r="E122" s="131" t="n">
        <v>0</v>
      </c>
      <c r="F122" s="139" t="n">
        <v>0</v>
      </c>
      <c r="G122" s="140" t="n">
        <v>0</v>
      </c>
    </row>
    <row r="123" ht="12.75" customHeight="1">
      <c r="C123" s="49" t="n"/>
      <c r="D123" s="48">
        <f>$D$13</f>
        <v/>
      </c>
      <c r="E123" s="135" t="n">
        <v>0</v>
      </c>
      <c r="F123" s="139" t="n">
        <v>0</v>
      </c>
      <c r="G123" s="140" t="n">
        <v>0</v>
      </c>
    </row>
    <row r="124" ht="12.75" customHeight="1">
      <c r="B124" s="13" t="inlineStr">
        <is>
          <t>GR</t>
        </is>
      </c>
      <c r="C124" s="74" t="inlineStr">
        <is>
          <t>Griechenland</t>
        </is>
      </c>
      <c r="D124" s="75">
        <f>$D$12</f>
        <v/>
      </c>
      <c r="E124" s="131" t="n">
        <v>0</v>
      </c>
      <c r="F124" s="139" t="n">
        <v>0</v>
      </c>
      <c r="G124" s="140" t="n">
        <v>0</v>
      </c>
    </row>
    <row r="125" ht="12.75" customHeight="1">
      <c r="C125" s="49" t="n"/>
      <c r="D125" s="48">
        <f>$D$13</f>
        <v/>
      </c>
      <c r="E125" s="135" t="n">
        <v>0</v>
      </c>
      <c r="F125" s="139" t="n">
        <v>0</v>
      </c>
      <c r="G125" s="140" t="n">
        <v>0</v>
      </c>
    </row>
    <row r="126" ht="12.75" customHeight="1">
      <c r="B126" s="13" t="inlineStr">
        <is>
          <t>GB</t>
        </is>
      </c>
      <c r="C126" s="74" t="inlineStr">
        <is>
          <t>Großbritannien</t>
        </is>
      </c>
      <c r="D126" s="75">
        <f>$D$12</f>
        <v/>
      </c>
      <c r="E126" s="131" t="n">
        <v>0</v>
      </c>
      <c r="F126" s="139" t="n">
        <v>0</v>
      </c>
      <c r="G126" s="140" t="n">
        <v>0</v>
      </c>
    </row>
    <row r="127" ht="12.75" customHeight="1">
      <c r="C127" s="49" t="n"/>
      <c r="D127" s="48">
        <f>$D$13</f>
        <v/>
      </c>
      <c r="E127" s="135" t="n">
        <v>0</v>
      </c>
      <c r="F127" s="139" t="n">
        <v>0</v>
      </c>
      <c r="G127" s="140" t="n">
        <v>0</v>
      </c>
    </row>
    <row r="128" ht="12.75" customHeight="1">
      <c r="B128" s="13" t="inlineStr">
        <is>
          <t>GP</t>
        </is>
      </c>
      <c r="C128" s="74" t="inlineStr">
        <is>
          <t>Guadeloupe</t>
        </is>
      </c>
      <c r="D128" s="75">
        <f>$D$12</f>
        <v/>
      </c>
      <c r="E128" s="131" t="n">
        <v>0</v>
      </c>
      <c r="F128" s="139" t="n">
        <v>0</v>
      </c>
      <c r="G128" s="140" t="n">
        <v>0</v>
      </c>
    </row>
    <row r="129" ht="12.75" customHeight="1">
      <c r="C129" s="49" t="n"/>
      <c r="D129" s="48">
        <f>$D$13</f>
        <v/>
      </c>
      <c r="E129" s="135" t="n">
        <v>0</v>
      </c>
      <c r="F129" s="139" t="n">
        <v>0</v>
      </c>
      <c r="G129" s="140" t="n">
        <v>0</v>
      </c>
    </row>
    <row r="130" ht="12.75" customHeight="1">
      <c r="B130" s="13" t="inlineStr">
        <is>
          <t>GU</t>
        </is>
      </c>
      <c r="C130" s="74" t="inlineStr">
        <is>
          <t>Guam</t>
        </is>
      </c>
      <c r="D130" s="75">
        <f>$D$12</f>
        <v/>
      </c>
      <c r="E130" s="131" t="n">
        <v>0</v>
      </c>
      <c r="F130" s="139" t="n">
        <v>0</v>
      </c>
      <c r="G130" s="140" t="n">
        <v>0</v>
      </c>
    </row>
    <row r="131" ht="12.75" customHeight="1">
      <c r="C131" s="49" t="n"/>
      <c r="D131" s="48">
        <f>$D$13</f>
        <v/>
      </c>
      <c r="E131" s="135" t="n">
        <v>0</v>
      </c>
      <c r="F131" s="139" t="n">
        <v>0</v>
      </c>
      <c r="G131" s="140" t="n">
        <v>0</v>
      </c>
    </row>
    <row r="132" ht="12.75" customHeight="1">
      <c r="B132" s="13" t="inlineStr">
        <is>
          <t>GT</t>
        </is>
      </c>
      <c r="C132" s="74" t="inlineStr">
        <is>
          <t>Guatemala</t>
        </is>
      </c>
      <c r="D132" s="75">
        <f>$D$12</f>
        <v/>
      </c>
      <c r="E132" s="131" t="n">
        <v>0</v>
      </c>
      <c r="F132" s="139" t="n">
        <v>0</v>
      </c>
      <c r="G132" s="140" t="n">
        <v>0</v>
      </c>
    </row>
    <row r="133" ht="12.75" customHeight="1">
      <c r="C133" s="49" t="n"/>
      <c r="D133" s="48">
        <f>$D$13</f>
        <v/>
      </c>
      <c r="E133" s="135" t="n">
        <v>0</v>
      </c>
      <c r="F133" s="139" t="n">
        <v>0</v>
      </c>
      <c r="G133" s="140" t="n">
        <v>0</v>
      </c>
    </row>
    <row r="134" ht="12.75" customHeight="1">
      <c r="B134" s="13" t="inlineStr">
        <is>
          <t>GG</t>
        </is>
      </c>
      <c r="C134" s="74" t="inlineStr">
        <is>
          <t>Guernsey</t>
        </is>
      </c>
      <c r="D134" s="75">
        <f>$D$12</f>
        <v/>
      </c>
      <c r="E134" s="131" t="n">
        <v>0</v>
      </c>
      <c r="F134" s="139" t="n">
        <v>0</v>
      </c>
      <c r="G134" s="140" t="n">
        <v>0</v>
      </c>
    </row>
    <row r="135" ht="12.75" customHeight="1">
      <c r="C135" s="49" t="n"/>
      <c r="D135" s="48">
        <f>$D$13</f>
        <v/>
      </c>
      <c r="E135" s="135" t="n">
        <v>0</v>
      </c>
      <c r="F135" s="139" t="n">
        <v>0</v>
      </c>
      <c r="G135" s="140" t="n">
        <v>0</v>
      </c>
    </row>
    <row r="136" ht="12.75" customHeight="1">
      <c r="B136" s="13" t="inlineStr">
        <is>
          <t>GN</t>
        </is>
      </c>
      <c r="C136" s="74" t="inlineStr">
        <is>
          <t>Guinea</t>
        </is>
      </c>
      <c r="D136" s="75">
        <f>$D$12</f>
        <v/>
      </c>
      <c r="E136" s="131" t="n">
        <v>0</v>
      </c>
      <c r="F136" s="139" t="n">
        <v>0</v>
      </c>
      <c r="G136" s="140" t="n">
        <v>0</v>
      </c>
    </row>
    <row r="137" ht="12.75" customHeight="1">
      <c r="C137" s="49" t="n"/>
      <c r="D137" s="48">
        <f>$D$13</f>
        <v/>
      </c>
      <c r="E137" s="135" t="n">
        <v>0</v>
      </c>
      <c r="F137" s="139" t="n">
        <v>0</v>
      </c>
      <c r="G137" s="140" t="n">
        <v>0</v>
      </c>
    </row>
    <row r="138" ht="12.75" customHeight="1">
      <c r="B138" s="13" t="inlineStr">
        <is>
          <t>GW</t>
        </is>
      </c>
      <c r="C138" s="74" t="inlineStr">
        <is>
          <t>Guinea-Bissau</t>
        </is>
      </c>
      <c r="D138" s="75">
        <f>$D$12</f>
        <v/>
      </c>
      <c r="E138" s="131" t="n">
        <v>0</v>
      </c>
      <c r="F138" s="139" t="n">
        <v>0</v>
      </c>
      <c r="G138" s="140" t="n">
        <v>0</v>
      </c>
    </row>
    <row r="139" ht="12.75" customHeight="1">
      <c r="C139" s="49" t="n"/>
      <c r="D139" s="48">
        <f>$D$13</f>
        <v/>
      </c>
      <c r="E139" s="135" t="n">
        <v>0</v>
      </c>
      <c r="F139" s="139" t="n">
        <v>0</v>
      </c>
      <c r="G139" s="140" t="n">
        <v>0</v>
      </c>
    </row>
    <row r="140" ht="12.75" customHeight="1">
      <c r="B140" s="13" t="inlineStr">
        <is>
          <t>GY</t>
        </is>
      </c>
      <c r="C140" s="74" t="inlineStr">
        <is>
          <t>Guyana</t>
        </is>
      </c>
      <c r="D140" s="75">
        <f>$D$12</f>
        <v/>
      </c>
      <c r="E140" s="131" t="n">
        <v>0</v>
      </c>
      <c r="F140" s="139" t="n">
        <v>0</v>
      </c>
      <c r="G140" s="140" t="n">
        <v>0</v>
      </c>
    </row>
    <row r="141" ht="12.75" customHeight="1">
      <c r="C141" s="49" t="n"/>
      <c r="D141" s="48">
        <f>$D$13</f>
        <v/>
      </c>
      <c r="E141" s="135" t="n">
        <v>0</v>
      </c>
      <c r="F141" s="139" t="n">
        <v>0</v>
      </c>
      <c r="G141" s="140" t="n">
        <v>0</v>
      </c>
    </row>
    <row r="142" ht="12.75" customHeight="1">
      <c r="B142" s="13" t="inlineStr">
        <is>
          <t>HT</t>
        </is>
      </c>
      <c r="C142" s="74" t="inlineStr">
        <is>
          <t>Haiti</t>
        </is>
      </c>
      <c r="D142" s="75">
        <f>$D$12</f>
        <v/>
      </c>
      <c r="E142" s="131" t="n">
        <v>0</v>
      </c>
      <c r="F142" s="139" t="n">
        <v>0</v>
      </c>
      <c r="G142" s="140" t="n">
        <v>0</v>
      </c>
    </row>
    <row r="143" ht="12.75" customHeight="1">
      <c r="C143" s="49" t="n"/>
      <c r="D143" s="48">
        <f>$D$13</f>
        <v/>
      </c>
      <c r="E143" s="135" t="n">
        <v>0</v>
      </c>
      <c r="F143" s="139" t="n">
        <v>0</v>
      </c>
      <c r="G143" s="140" t="n">
        <v>0</v>
      </c>
    </row>
    <row r="144" ht="12.75" customHeight="1">
      <c r="B144" s="13" t="inlineStr">
        <is>
          <t>HN</t>
        </is>
      </c>
      <c r="C144" s="74" t="inlineStr">
        <is>
          <t>Honduras</t>
        </is>
      </c>
      <c r="D144" s="75">
        <f>$D$12</f>
        <v/>
      </c>
      <c r="E144" s="131" t="n">
        <v>0</v>
      </c>
      <c r="F144" s="139" t="n">
        <v>0</v>
      </c>
      <c r="G144" s="140" t="n">
        <v>0</v>
      </c>
    </row>
    <row r="145" ht="12.75" customHeight="1">
      <c r="C145" s="49" t="n"/>
      <c r="D145" s="48">
        <f>$D$13</f>
        <v/>
      </c>
      <c r="E145" s="135" t="n">
        <v>0</v>
      </c>
      <c r="F145" s="139" t="n">
        <v>0</v>
      </c>
      <c r="G145" s="140" t="n">
        <v>0</v>
      </c>
    </row>
    <row r="146" ht="12.75" customHeight="1">
      <c r="B146" s="13" t="inlineStr">
        <is>
          <t>HK</t>
        </is>
      </c>
      <c r="C146" s="74" t="inlineStr">
        <is>
          <t>Hongkong</t>
        </is>
      </c>
      <c r="D146" s="75">
        <f>$D$12</f>
        <v/>
      </c>
      <c r="E146" s="131" t="n">
        <v>0</v>
      </c>
      <c r="F146" s="139" t="n">
        <v>0</v>
      </c>
      <c r="G146" s="140" t="n">
        <v>0</v>
      </c>
    </row>
    <row r="147" ht="12.75" customHeight="1">
      <c r="C147" s="49" t="n"/>
      <c r="D147" s="48">
        <f>$D$13</f>
        <v/>
      </c>
      <c r="E147" s="135" t="n">
        <v>0</v>
      </c>
      <c r="F147" s="139" t="n">
        <v>0</v>
      </c>
      <c r="G147" s="140" t="n">
        <v>0</v>
      </c>
    </row>
    <row r="148" ht="12.75" customHeight="1">
      <c r="B148" s="13" t="inlineStr">
        <is>
          <t>IN</t>
        </is>
      </c>
      <c r="C148" s="74" t="inlineStr">
        <is>
          <t>Indien</t>
        </is>
      </c>
      <c r="D148" s="75">
        <f>$D$12</f>
        <v/>
      </c>
      <c r="E148" s="131" t="n">
        <v>0</v>
      </c>
      <c r="F148" s="139" t="n">
        <v>0</v>
      </c>
      <c r="G148" s="140" t="n">
        <v>0</v>
      </c>
    </row>
    <row r="149" ht="12.75" customHeight="1">
      <c r="C149" s="49" t="n"/>
      <c r="D149" s="48">
        <f>$D$13</f>
        <v/>
      </c>
      <c r="E149" s="135" t="n">
        <v>0</v>
      </c>
      <c r="F149" s="139" t="n">
        <v>0</v>
      </c>
      <c r="G149" s="140" t="n">
        <v>0</v>
      </c>
    </row>
    <row r="150" ht="12.75" customHeight="1">
      <c r="B150" s="13" t="inlineStr">
        <is>
          <t>ID</t>
        </is>
      </c>
      <c r="C150" s="74" t="inlineStr">
        <is>
          <t>Indonesien</t>
        </is>
      </c>
      <c r="D150" s="75">
        <f>$D$12</f>
        <v/>
      </c>
      <c r="E150" s="131" t="n">
        <v>0</v>
      </c>
      <c r="F150" s="139" t="n">
        <v>0</v>
      </c>
      <c r="G150" s="140" t="n">
        <v>0</v>
      </c>
    </row>
    <row r="151" ht="12.75" customHeight="1">
      <c r="C151" s="49" t="n"/>
      <c r="D151" s="48">
        <f>$D$13</f>
        <v/>
      </c>
      <c r="E151" s="135" t="n">
        <v>0</v>
      </c>
      <c r="F151" s="139" t="n">
        <v>0</v>
      </c>
      <c r="G151" s="140" t="n">
        <v>0</v>
      </c>
    </row>
    <row r="152" ht="12.75" customHeight="1">
      <c r="B152" s="13" t="inlineStr">
        <is>
          <t>IM</t>
        </is>
      </c>
      <c r="C152" s="74" t="inlineStr">
        <is>
          <t>Insel Man</t>
        </is>
      </c>
      <c r="D152" s="75">
        <f>$D$12</f>
        <v/>
      </c>
      <c r="E152" s="131" t="n">
        <v>0</v>
      </c>
      <c r="F152" s="139" t="n">
        <v>0</v>
      </c>
      <c r="G152" s="140" t="n">
        <v>0</v>
      </c>
    </row>
    <row r="153" ht="12.75" customHeight="1">
      <c r="C153" s="49" t="n"/>
      <c r="D153" s="48">
        <f>$D$13</f>
        <v/>
      </c>
      <c r="E153" s="135" t="n">
        <v>0</v>
      </c>
      <c r="F153" s="139" t="n">
        <v>0</v>
      </c>
      <c r="G153" s="140" t="n">
        <v>0</v>
      </c>
    </row>
    <row r="154" ht="12.75" customHeight="1">
      <c r="B154" s="13" t="inlineStr">
        <is>
          <t>IQ</t>
        </is>
      </c>
      <c r="C154" s="74" t="inlineStr">
        <is>
          <t>Irak</t>
        </is>
      </c>
      <c r="D154" s="75">
        <f>$D$12</f>
        <v/>
      </c>
      <c r="E154" s="131" t="n">
        <v>0</v>
      </c>
      <c r="F154" s="139" t="n">
        <v>0</v>
      </c>
      <c r="G154" s="140" t="n">
        <v>0</v>
      </c>
    </row>
    <row r="155" ht="12.75" customHeight="1">
      <c r="C155" s="49" t="n"/>
      <c r="D155" s="48">
        <f>$D$13</f>
        <v/>
      </c>
      <c r="E155" s="135" t="n">
        <v>0</v>
      </c>
      <c r="F155" s="139" t="n">
        <v>0</v>
      </c>
      <c r="G155" s="140" t="n">
        <v>0</v>
      </c>
    </row>
    <row r="156" ht="12.75" customHeight="1">
      <c r="B156" s="13" t="inlineStr">
        <is>
          <t>IR</t>
        </is>
      </c>
      <c r="C156" s="74" t="inlineStr">
        <is>
          <t>Iran</t>
        </is>
      </c>
      <c r="D156" s="75">
        <f>$D$12</f>
        <v/>
      </c>
      <c r="E156" s="131" t="n">
        <v>0</v>
      </c>
      <c r="F156" s="139" t="n">
        <v>0</v>
      </c>
      <c r="G156" s="140" t="n">
        <v>0</v>
      </c>
    </row>
    <row r="157" ht="12.75" customHeight="1">
      <c r="C157" s="49" t="n"/>
      <c r="D157" s="48">
        <f>$D$13</f>
        <v/>
      </c>
      <c r="E157" s="135" t="n">
        <v>0</v>
      </c>
      <c r="F157" s="139" t="n">
        <v>0</v>
      </c>
      <c r="G157" s="140" t="n">
        <v>0</v>
      </c>
    </row>
    <row r="158" ht="12.75" customHeight="1">
      <c r="B158" s="13" t="inlineStr">
        <is>
          <t>IE</t>
        </is>
      </c>
      <c r="C158" s="74" t="inlineStr">
        <is>
          <t>Irland</t>
        </is>
      </c>
      <c r="D158" s="75">
        <f>$D$12</f>
        <v/>
      </c>
      <c r="E158" s="131" t="n">
        <v>0</v>
      </c>
      <c r="F158" s="139" t="n">
        <v>0</v>
      </c>
      <c r="G158" s="140" t="n">
        <v>0</v>
      </c>
    </row>
    <row r="159" ht="12.75" customHeight="1">
      <c r="C159" s="49" t="n"/>
      <c r="D159" s="48">
        <f>$D$13</f>
        <v/>
      </c>
      <c r="E159" s="135" t="n">
        <v>0</v>
      </c>
      <c r="F159" s="139" t="n">
        <v>0</v>
      </c>
      <c r="G159" s="140" t="n">
        <v>0</v>
      </c>
    </row>
    <row r="160" ht="12.75" customHeight="1">
      <c r="B160" s="13" t="inlineStr">
        <is>
          <t>IS</t>
        </is>
      </c>
      <c r="C160" s="74" t="inlineStr">
        <is>
          <t>Island</t>
        </is>
      </c>
      <c r="D160" s="75">
        <f>$D$12</f>
        <v/>
      </c>
      <c r="E160" s="131" t="n">
        <v>0</v>
      </c>
      <c r="F160" s="139" t="n">
        <v>0</v>
      </c>
      <c r="G160" s="140" t="n">
        <v>0</v>
      </c>
    </row>
    <row r="161" ht="12.75" customHeight="1">
      <c r="C161" s="49" t="n"/>
      <c r="D161" s="48">
        <f>$D$13</f>
        <v/>
      </c>
      <c r="E161" s="135" t="n">
        <v>0</v>
      </c>
      <c r="F161" s="139" t="n">
        <v>0</v>
      </c>
      <c r="G161" s="140" t="n">
        <v>0</v>
      </c>
    </row>
    <row r="162" ht="12.75" customHeight="1">
      <c r="B162" s="13" t="inlineStr">
        <is>
          <t>IL</t>
        </is>
      </c>
      <c r="C162" s="74" t="inlineStr">
        <is>
          <t>Israel</t>
        </is>
      </c>
      <c r="D162" s="75">
        <f>$D$12</f>
        <v/>
      </c>
      <c r="E162" s="131" t="n">
        <v>0</v>
      </c>
      <c r="F162" s="139" t="n">
        <v>0</v>
      </c>
      <c r="G162" s="140" t="n">
        <v>0</v>
      </c>
    </row>
    <row r="163" ht="12.75" customHeight="1">
      <c r="C163" s="49" t="n"/>
      <c r="D163" s="48">
        <f>$D$13</f>
        <v/>
      </c>
      <c r="E163" s="135" t="n">
        <v>0</v>
      </c>
      <c r="F163" s="139" t="n">
        <v>0</v>
      </c>
      <c r="G163" s="140" t="n">
        <v>0</v>
      </c>
    </row>
    <row r="164" ht="12.75" customHeight="1">
      <c r="B164" s="13" t="inlineStr">
        <is>
          <t>IT</t>
        </is>
      </c>
      <c r="C164" s="74" t="inlineStr">
        <is>
          <t>Italien</t>
        </is>
      </c>
      <c r="D164" s="75">
        <f>$D$12</f>
        <v/>
      </c>
      <c r="E164" s="131" t="n">
        <v>0</v>
      </c>
      <c r="F164" s="139" t="n">
        <v>0</v>
      </c>
      <c r="G164" s="140" t="n">
        <v>0</v>
      </c>
    </row>
    <row r="165" ht="12.75" customHeight="1">
      <c r="C165" s="49" t="n"/>
      <c r="D165" s="48">
        <f>$D$13</f>
        <v/>
      </c>
      <c r="E165" s="135" t="n">
        <v>0</v>
      </c>
      <c r="F165" s="139" t="n">
        <v>0</v>
      </c>
      <c r="G165" s="140" t="n">
        <v>0</v>
      </c>
    </row>
    <row r="166" ht="12.75" customHeight="1">
      <c r="B166" s="13" t="inlineStr">
        <is>
          <t>JM</t>
        </is>
      </c>
      <c r="C166" s="74" t="inlineStr">
        <is>
          <t>Jamaika</t>
        </is>
      </c>
      <c r="D166" s="75">
        <f>$D$12</f>
        <v/>
      </c>
      <c r="E166" s="131" t="n">
        <v>0</v>
      </c>
      <c r="F166" s="139" t="n">
        <v>0</v>
      </c>
      <c r="G166" s="140" t="n">
        <v>0</v>
      </c>
    </row>
    <row r="167" ht="12.75" customHeight="1">
      <c r="C167" s="49" t="n"/>
      <c r="D167" s="48">
        <f>$D$13</f>
        <v/>
      </c>
      <c r="E167" s="135" t="n">
        <v>0</v>
      </c>
      <c r="F167" s="139" t="n">
        <v>0</v>
      </c>
      <c r="G167" s="140" t="n">
        <v>0</v>
      </c>
    </row>
    <row r="168" ht="12.75" customHeight="1">
      <c r="B168" s="13" t="inlineStr">
        <is>
          <t>JP</t>
        </is>
      </c>
      <c r="C168" s="74" t="inlineStr">
        <is>
          <t>Japan</t>
        </is>
      </c>
      <c r="D168" s="75">
        <f>$D$12</f>
        <v/>
      </c>
      <c r="E168" s="131" t="n">
        <v>0</v>
      </c>
      <c r="F168" s="139" t="n">
        <v>0</v>
      </c>
      <c r="G168" s="140" t="n">
        <v>0</v>
      </c>
    </row>
    <row r="169" ht="12.75" customHeight="1">
      <c r="C169" s="49" t="n"/>
      <c r="D169" s="48">
        <f>$D$13</f>
        <v/>
      </c>
      <c r="E169" s="135" t="n">
        <v>0</v>
      </c>
      <c r="F169" s="139" t="n">
        <v>0</v>
      </c>
      <c r="G169" s="140" t="n">
        <v>0</v>
      </c>
    </row>
    <row r="170" ht="12.75" customHeight="1">
      <c r="B170" s="13" t="inlineStr">
        <is>
          <t>YE</t>
        </is>
      </c>
      <c r="C170" s="74" t="inlineStr">
        <is>
          <t>Jemen</t>
        </is>
      </c>
      <c r="D170" s="75">
        <f>$D$12</f>
        <v/>
      </c>
      <c r="E170" s="131" t="n">
        <v>0</v>
      </c>
      <c r="F170" s="139" t="n">
        <v>0</v>
      </c>
      <c r="G170" s="140" t="n">
        <v>0</v>
      </c>
    </row>
    <row r="171" ht="12.75" customHeight="1">
      <c r="C171" s="49" t="n"/>
      <c r="D171" s="48">
        <f>$D$13</f>
        <v/>
      </c>
      <c r="E171" s="135" t="n">
        <v>0</v>
      </c>
      <c r="F171" s="139" t="n">
        <v>0</v>
      </c>
      <c r="G171" s="140" t="n">
        <v>0</v>
      </c>
    </row>
    <row r="172" ht="12.75" customHeight="1">
      <c r="B172" s="13" t="inlineStr">
        <is>
          <t>JE</t>
        </is>
      </c>
      <c r="C172" s="74" t="inlineStr">
        <is>
          <t>Jersy</t>
        </is>
      </c>
      <c r="D172" s="75">
        <f>$D$12</f>
        <v/>
      </c>
      <c r="E172" s="131" t="n">
        <v>0</v>
      </c>
      <c r="F172" s="139" t="n">
        <v>0</v>
      </c>
      <c r="G172" s="140" t="n">
        <v>0</v>
      </c>
    </row>
    <row r="173" ht="12.75" customHeight="1">
      <c r="C173" s="49" t="n"/>
      <c r="D173" s="48">
        <f>$D$13</f>
        <v/>
      </c>
      <c r="E173" s="135" t="n">
        <v>0</v>
      </c>
      <c r="F173" s="139" t="n">
        <v>0</v>
      </c>
      <c r="G173" s="140" t="n">
        <v>0</v>
      </c>
    </row>
    <row r="174" ht="12.75" customHeight="1">
      <c r="B174" s="13" t="inlineStr">
        <is>
          <t>JO</t>
        </is>
      </c>
      <c r="C174" s="74" t="inlineStr">
        <is>
          <t>Jordanien</t>
        </is>
      </c>
      <c r="D174" s="75">
        <f>$D$12</f>
        <v/>
      </c>
      <c r="E174" s="131" t="n">
        <v>0</v>
      </c>
      <c r="F174" s="139" t="n">
        <v>0</v>
      </c>
      <c r="G174" s="140" t="n">
        <v>0</v>
      </c>
    </row>
    <row r="175" ht="12.75" customHeight="1">
      <c r="C175" s="49" t="n"/>
      <c r="D175" s="48">
        <f>$D$13</f>
        <v/>
      </c>
      <c r="E175" s="135" t="n">
        <v>0</v>
      </c>
      <c r="F175" s="139" t="n">
        <v>0</v>
      </c>
      <c r="G175" s="140" t="n">
        <v>0</v>
      </c>
    </row>
    <row r="176" ht="12.75" customHeight="1">
      <c r="B176" s="13" t="inlineStr">
        <is>
          <t>KY</t>
        </is>
      </c>
      <c r="C176" s="74" t="inlineStr">
        <is>
          <t>Kaimaninseln</t>
        </is>
      </c>
      <c r="D176" s="75">
        <f>$D$12</f>
        <v/>
      </c>
      <c r="E176" s="131" t="n">
        <v>0</v>
      </c>
      <c r="F176" s="139" t="n">
        <v>0</v>
      </c>
      <c r="G176" s="140" t="n">
        <v>0</v>
      </c>
    </row>
    <row r="177" ht="12.75" customHeight="1">
      <c r="C177" s="49" t="n"/>
      <c r="D177" s="48">
        <f>$D$13</f>
        <v/>
      </c>
      <c r="E177" s="135" t="n">
        <v>0</v>
      </c>
      <c r="F177" s="139" t="n">
        <v>0</v>
      </c>
      <c r="G177" s="140" t="n">
        <v>0</v>
      </c>
    </row>
    <row r="178" ht="12.75" customHeight="1">
      <c r="B178" s="13" t="inlineStr">
        <is>
          <t>KH</t>
        </is>
      </c>
      <c r="C178" s="74" t="inlineStr">
        <is>
          <t>Kambodscha</t>
        </is>
      </c>
      <c r="D178" s="75">
        <f>$D$12</f>
        <v/>
      </c>
      <c r="E178" s="131" t="n">
        <v>0</v>
      </c>
      <c r="F178" s="139" t="n">
        <v>0</v>
      </c>
      <c r="G178" s="140" t="n">
        <v>0</v>
      </c>
    </row>
    <row r="179" ht="12.75" customHeight="1">
      <c r="C179" s="49" t="n"/>
      <c r="D179" s="48">
        <f>$D$13</f>
        <v/>
      </c>
      <c r="E179" s="135" t="n">
        <v>0</v>
      </c>
      <c r="F179" s="139" t="n">
        <v>0</v>
      </c>
      <c r="G179" s="140" t="n">
        <v>0</v>
      </c>
    </row>
    <row r="180" ht="12.75" customHeight="1">
      <c r="B180" s="13" t="inlineStr">
        <is>
          <t>CM</t>
        </is>
      </c>
      <c r="C180" s="74" t="inlineStr">
        <is>
          <t>Kamerun</t>
        </is>
      </c>
      <c r="D180" s="75">
        <f>$D$12</f>
        <v/>
      </c>
      <c r="E180" s="131" t="n">
        <v>0</v>
      </c>
      <c r="F180" s="139" t="n">
        <v>0</v>
      </c>
      <c r="G180" s="140" t="n">
        <v>0</v>
      </c>
    </row>
    <row r="181" ht="12.75" customHeight="1">
      <c r="C181" s="49" t="n"/>
      <c r="D181" s="48">
        <f>$D$13</f>
        <v/>
      </c>
      <c r="E181" s="135" t="n">
        <v>0</v>
      </c>
      <c r="F181" s="139" t="n">
        <v>0</v>
      </c>
      <c r="G181" s="140" t="n">
        <v>0</v>
      </c>
    </row>
    <row r="182" ht="12.75" customHeight="1">
      <c r="B182" s="13" t="inlineStr">
        <is>
          <t>CA</t>
        </is>
      </c>
      <c r="C182" s="74" t="inlineStr">
        <is>
          <t>Kanada</t>
        </is>
      </c>
      <c r="D182" s="75">
        <f>$D$12</f>
        <v/>
      </c>
      <c r="E182" s="131" t="n">
        <v>0</v>
      </c>
      <c r="F182" s="139" t="n">
        <v>0</v>
      </c>
      <c r="G182" s="140" t="n">
        <v>0</v>
      </c>
    </row>
    <row r="183" ht="12.75" customHeight="1">
      <c r="C183" s="49" t="n"/>
      <c r="D183" s="48">
        <f>$D$13</f>
        <v/>
      </c>
      <c r="E183" s="135" t="n">
        <v>0</v>
      </c>
      <c r="F183" s="139" t="n">
        <v>0</v>
      </c>
      <c r="G183" s="140" t="n">
        <v>0</v>
      </c>
    </row>
    <row r="184" ht="12.75" customHeight="1">
      <c r="B184" s="13" t="inlineStr">
        <is>
          <t>CV</t>
        </is>
      </c>
      <c r="C184" s="74" t="inlineStr">
        <is>
          <t>Kap Verde</t>
        </is>
      </c>
      <c r="D184" s="75">
        <f>$D$12</f>
        <v/>
      </c>
      <c r="E184" s="131" t="n">
        <v>0</v>
      </c>
      <c r="F184" s="139" t="n">
        <v>0</v>
      </c>
      <c r="G184" s="140" t="n">
        <v>0</v>
      </c>
    </row>
    <row r="185" ht="12.75" customHeight="1">
      <c r="C185" s="49" t="n"/>
      <c r="D185" s="48">
        <f>$D$13</f>
        <v/>
      </c>
      <c r="E185" s="135" t="n">
        <v>0</v>
      </c>
      <c r="F185" s="139" t="n">
        <v>0</v>
      </c>
      <c r="G185" s="140" t="n">
        <v>0</v>
      </c>
    </row>
    <row r="186" ht="12.75" customHeight="1">
      <c r="B186" s="13" t="inlineStr">
        <is>
          <t>KZ</t>
        </is>
      </c>
      <c r="C186" s="74" t="inlineStr">
        <is>
          <t>Kasachstan</t>
        </is>
      </c>
      <c r="D186" s="75">
        <f>$D$12</f>
        <v/>
      </c>
      <c r="E186" s="131" t="n">
        <v>0</v>
      </c>
      <c r="F186" s="139" t="n">
        <v>0</v>
      </c>
      <c r="G186" s="140" t="n">
        <v>0</v>
      </c>
    </row>
    <row r="187" ht="12.75" customHeight="1">
      <c r="C187" s="49" t="n"/>
      <c r="D187" s="48">
        <f>$D$13</f>
        <v/>
      </c>
      <c r="E187" s="135" t="n">
        <v>0</v>
      </c>
      <c r="F187" s="139" t="n">
        <v>0</v>
      </c>
      <c r="G187" s="140" t="n">
        <v>0</v>
      </c>
    </row>
    <row r="188" ht="12.75" customHeight="1">
      <c r="B188" s="13" t="inlineStr">
        <is>
          <t>QA</t>
        </is>
      </c>
      <c r="C188" s="74" t="inlineStr">
        <is>
          <t>Katar</t>
        </is>
      </c>
      <c r="D188" s="75">
        <f>$D$12</f>
        <v/>
      </c>
      <c r="E188" s="131" t="n">
        <v>0</v>
      </c>
      <c r="F188" s="139" t="n">
        <v>0</v>
      </c>
      <c r="G188" s="140" t="n">
        <v>0</v>
      </c>
    </row>
    <row r="189" ht="12.75" customHeight="1">
      <c r="C189" s="49" t="n"/>
      <c r="D189" s="48">
        <f>$D$13</f>
        <v/>
      </c>
      <c r="E189" s="135" t="n">
        <v>0</v>
      </c>
      <c r="F189" s="139" t="n">
        <v>0</v>
      </c>
      <c r="G189" s="140" t="n">
        <v>0</v>
      </c>
    </row>
    <row r="190" ht="12.75" customHeight="1">
      <c r="B190" s="13" t="inlineStr">
        <is>
          <t>KE</t>
        </is>
      </c>
      <c r="C190" s="74" t="inlineStr">
        <is>
          <t>Kenia</t>
        </is>
      </c>
      <c r="D190" s="75">
        <f>$D$12</f>
        <v/>
      </c>
      <c r="E190" s="131" t="n">
        <v>0</v>
      </c>
      <c r="F190" s="139" t="n">
        <v>0</v>
      </c>
      <c r="G190" s="140" t="n">
        <v>0</v>
      </c>
    </row>
    <row r="191" ht="12.75" customHeight="1">
      <c r="C191" s="49" t="n"/>
      <c r="D191" s="48">
        <f>$D$13</f>
        <v/>
      </c>
      <c r="E191" s="135" t="n">
        <v>0</v>
      </c>
      <c r="F191" s="139" t="n">
        <v>0</v>
      </c>
      <c r="G191" s="140" t="n">
        <v>0</v>
      </c>
    </row>
    <row r="192" ht="12.75" customHeight="1">
      <c r="B192" s="13" t="inlineStr">
        <is>
          <t>KG</t>
        </is>
      </c>
      <c r="C192" s="74" t="inlineStr">
        <is>
          <t>Kirgisistan</t>
        </is>
      </c>
      <c r="D192" s="75">
        <f>$D$12</f>
        <v/>
      </c>
      <c r="E192" s="131" t="n">
        <v>0</v>
      </c>
      <c r="F192" s="139" t="n">
        <v>0</v>
      </c>
      <c r="G192" s="140" t="n">
        <v>0</v>
      </c>
    </row>
    <row r="193" ht="12.75" customHeight="1">
      <c r="C193" s="49" t="n"/>
      <c r="D193" s="48">
        <f>$D$13</f>
        <v/>
      </c>
      <c r="E193" s="135" t="n">
        <v>0</v>
      </c>
      <c r="F193" s="139" t="n">
        <v>0</v>
      </c>
      <c r="G193" s="140" t="n">
        <v>0</v>
      </c>
    </row>
    <row r="194" ht="12.75" customHeight="1">
      <c r="B194" s="13" t="inlineStr">
        <is>
          <t>KI</t>
        </is>
      </c>
      <c r="C194" s="74" t="inlineStr">
        <is>
          <t>Kiribati (Gilbertinseln)</t>
        </is>
      </c>
      <c r="D194" s="75">
        <f>$D$12</f>
        <v/>
      </c>
      <c r="E194" s="131" t="n">
        <v>0</v>
      </c>
      <c r="F194" s="139" t="n">
        <v>0</v>
      </c>
      <c r="G194" s="140" t="n">
        <v>0</v>
      </c>
    </row>
    <row r="195" ht="12.75" customHeight="1">
      <c r="C195" s="49" t="n"/>
      <c r="D195" s="48">
        <f>$D$13</f>
        <v/>
      </c>
      <c r="E195" s="135" t="n">
        <v>0</v>
      </c>
      <c r="F195" s="139" t="n">
        <v>0</v>
      </c>
      <c r="G195" s="140" t="n">
        <v>0</v>
      </c>
    </row>
    <row r="196" ht="12.75" customHeight="1">
      <c r="B196" s="13" t="inlineStr">
        <is>
          <t>CC</t>
        </is>
      </c>
      <c r="C196" s="74" t="inlineStr">
        <is>
          <t>Kokosinseln (Keelinginseln)</t>
        </is>
      </c>
      <c r="D196" s="75">
        <f>$D$12</f>
        <v/>
      </c>
      <c r="E196" s="131" t="n">
        <v>0</v>
      </c>
      <c r="F196" s="139" t="n">
        <v>0</v>
      </c>
      <c r="G196" s="140" t="n">
        <v>0</v>
      </c>
    </row>
    <row r="197" ht="12.75" customHeight="1">
      <c r="C197" s="49" t="n"/>
      <c r="D197" s="48">
        <f>$D$13</f>
        <v/>
      </c>
      <c r="E197" s="135" t="n">
        <v>0</v>
      </c>
      <c r="F197" s="139" t="n">
        <v>0</v>
      </c>
      <c r="G197" s="140" t="n">
        <v>0</v>
      </c>
    </row>
    <row r="198" ht="12.75" customHeight="1">
      <c r="B198" s="13" t="inlineStr">
        <is>
          <t>CO</t>
        </is>
      </c>
      <c r="C198" s="74" t="inlineStr">
        <is>
          <t>Kolumbien</t>
        </is>
      </c>
      <c r="D198" s="75">
        <f>$D$12</f>
        <v/>
      </c>
      <c r="E198" s="131" t="n">
        <v>0</v>
      </c>
      <c r="F198" s="139" t="n">
        <v>0</v>
      </c>
      <c r="G198" s="140" t="n">
        <v>0</v>
      </c>
    </row>
    <row r="199" ht="12.75" customHeight="1">
      <c r="C199" s="49" t="n"/>
      <c r="D199" s="48">
        <f>$D$13</f>
        <v/>
      </c>
      <c r="E199" s="135" t="n">
        <v>0</v>
      </c>
      <c r="F199" s="139" t="n">
        <v>0</v>
      </c>
      <c r="G199" s="140" t="n">
        <v>0</v>
      </c>
    </row>
    <row r="200" ht="12.75" customHeight="1">
      <c r="B200" s="13" t="inlineStr">
        <is>
          <t>KM</t>
        </is>
      </c>
      <c r="C200" s="74" t="inlineStr">
        <is>
          <t>Komoren</t>
        </is>
      </c>
      <c r="D200" s="75">
        <f>$D$12</f>
        <v/>
      </c>
      <c r="E200" s="131" t="n">
        <v>0</v>
      </c>
      <c r="F200" s="139" t="n">
        <v>0</v>
      </c>
      <c r="G200" s="140" t="n">
        <v>0</v>
      </c>
    </row>
    <row r="201" ht="12.75" customHeight="1">
      <c r="C201" s="49" t="n"/>
      <c r="D201" s="48">
        <f>$D$13</f>
        <v/>
      </c>
      <c r="E201" s="135" t="n">
        <v>0</v>
      </c>
      <c r="F201" s="139" t="n">
        <v>0</v>
      </c>
      <c r="G201" s="140" t="n">
        <v>0</v>
      </c>
    </row>
    <row r="202" ht="12.75" customHeight="1">
      <c r="B202" s="13" t="inlineStr">
        <is>
          <t>CD</t>
        </is>
      </c>
      <c r="C202" s="74" t="inlineStr">
        <is>
          <t>Kongo</t>
        </is>
      </c>
      <c r="D202" s="75">
        <f>$D$12</f>
        <v/>
      </c>
      <c r="E202" s="131" t="n">
        <v>0</v>
      </c>
      <c r="F202" s="139" t="n">
        <v>0</v>
      </c>
      <c r="G202" s="140" t="n">
        <v>0</v>
      </c>
    </row>
    <row r="203" ht="12.75" customHeight="1">
      <c r="C203" s="49" t="n"/>
      <c r="D203" s="48">
        <f>$D$13</f>
        <v/>
      </c>
      <c r="E203" s="135" t="n">
        <v>0</v>
      </c>
      <c r="F203" s="139" t="n">
        <v>0</v>
      </c>
      <c r="G203" s="140" t="n">
        <v>0</v>
      </c>
    </row>
    <row r="204" ht="12.75" customHeight="1">
      <c r="B204" s="13" t="inlineStr">
        <is>
          <t>KR</t>
        </is>
      </c>
      <c r="C204" s="74" t="inlineStr">
        <is>
          <t>Korea, Republik (Südkorea)</t>
        </is>
      </c>
      <c r="D204" s="75">
        <f>$D$12</f>
        <v/>
      </c>
      <c r="E204" s="131" t="n">
        <v>0</v>
      </c>
      <c r="F204" s="139" t="n">
        <v>0</v>
      </c>
      <c r="G204" s="140" t="n">
        <v>0</v>
      </c>
    </row>
    <row r="205" ht="12.75" customHeight="1">
      <c r="C205" s="49" t="n"/>
      <c r="D205" s="48">
        <f>$D$13</f>
        <v/>
      </c>
      <c r="E205" s="135" t="n">
        <v>0</v>
      </c>
      <c r="F205" s="139" t="n">
        <v>0</v>
      </c>
      <c r="G205" s="140" t="n">
        <v>0</v>
      </c>
    </row>
    <row r="206" ht="12.75" customHeight="1">
      <c r="B206" s="13" t="inlineStr">
        <is>
          <t>KP</t>
        </is>
      </c>
      <c r="C206" s="74" t="inlineStr">
        <is>
          <t>Korea, Volksrepublik (Nordkorea)</t>
        </is>
      </c>
      <c r="D206" s="75">
        <f>$D$12</f>
        <v/>
      </c>
      <c r="E206" s="131" t="n">
        <v>0</v>
      </c>
      <c r="F206" s="139" t="n">
        <v>0</v>
      </c>
      <c r="G206" s="140" t="n">
        <v>0</v>
      </c>
    </row>
    <row r="207" ht="12.75" customHeight="1">
      <c r="C207" s="49" t="n"/>
      <c r="D207" s="48">
        <f>$D$13</f>
        <v/>
      </c>
      <c r="E207" s="135" t="n">
        <v>0</v>
      </c>
      <c r="F207" s="139" t="n">
        <v>0</v>
      </c>
      <c r="G207" s="140" t="n">
        <v>0</v>
      </c>
    </row>
    <row r="208" ht="12.75" customHeight="1">
      <c r="B208" s="13" t="inlineStr">
        <is>
          <t>HR</t>
        </is>
      </c>
      <c r="C208" s="74" t="inlineStr">
        <is>
          <t>Kroatien</t>
        </is>
      </c>
      <c r="D208" s="75">
        <f>$D$12</f>
        <v/>
      </c>
      <c r="E208" s="131" t="n">
        <v>0</v>
      </c>
      <c r="F208" s="139" t="n">
        <v>0</v>
      </c>
      <c r="G208" s="140" t="n">
        <v>0</v>
      </c>
    </row>
    <row r="209" ht="12.75" customHeight="1">
      <c r="C209" s="49" t="n"/>
      <c r="D209" s="48">
        <f>$D$13</f>
        <v/>
      </c>
      <c r="E209" s="135" t="n">
        <v>0</v>
      </c>
      <c r="F209" s="139" t="n">
        <v>0</v>
      </c>
      <c r="G209" s="140" t="n">
        <v>0</v>
      </c>
    </row>
    <row r="210" ht="12.75" customHeight="1">
      <c r="B210" s="13" t="inlineStr">
        <is>
          <t>CU</t>
        </is>
      </c>
      <c r="C210" s="74" t="inlineStr">
        <is>
          <t>Kuba</t>
        </is>
      </c>
      <c r="D210" s="75">
        <f>$D$12</f>
        <v/>
      </c>
      <c r="E210" s="131" t="n">
        <v>0</v>
      </c>
      <c r="F210" s="139" t="n">
        <v>0</v>
      </c>
      <c r="G210" s="140" t="n">
        <v>0</v>
      </c>
    </row>
    <row r="211" ht="12.75" customHeight="1">
      <c r="C211" s="49" t="n"/>
      <c r="D211" s="48">
        <f>$D$13</f>
        <v/>
      </c>
      <c r="E211" s="135" t="n">
        <v>0</v>
      </c>
      <c r="F211" s="139" t="n">
        <v>0</v>
      </c>
      <c r="G211" s="140" t="n">
        <v>0</v>
      </c>
    </row>
    <row r="212" ht="12.75" customHeight="1">
      <c r="B212" s="13" t="inlineStr">
        <is>
          <t>KW</t>
        </is>
      </c>
      <c r="C212" s="74" t="inlineStr">
        <is>
          <t>Kuwait</t>
        </is>
      </c>
      <c r="D212" s="75">
        <f>$D$12</f>
        <v/>
      </c>
      <c r="E212" s="131" t="n">
        <v>0</v>
      </c>
      <c r="F212" s="139" t="n">
        <v>0</v>
      </c>
      <c r="G212" s="140" t="n">
        <v>0</v>
      </c>
    </row>
    <row r="213" ht="12.75" customHeight="1">
      <c r="C213" s="49" t="n"/>
      <c r="D213" s="48">
        <f>$D$13</f>
        <v/>
      </c>
      <c r="E213" s="135" t="n">
        <v>0</v>
      </c>
      <c r="F213" s="139" t="n">
        <v>0</v>
      </c>
      <c r="G213" s="140" t="n">
        <v>0</v>
      </c>
    </row>
    <row r="214" ht="12.75" customHeight="1">
      <c r="B214" s="13" t="inlineStr">
        <is>
          <t>LA</t>
        </is>
      </c>
      <c r="C214" s="74" t="inlineStr">
        <is>
          <t>Laos</t>
        </is>
      </c>
      <c r="D214" s="75">
        <f>$D$12</f>
        <v/>
      </c>
      <c r="E214" s="131" t="n">
        <v>0</v>
      </c>
      <c r="F214" s="139" t="n">
        <v>0</v>
      </c>
      <c r="G214" s="140" t="n">
        <v>0</v>
      </c>
    </row>
    <row r="215" ht="12.75" customHeight="1">
      <c r="C215" s="49" t="n"/>
      <c r="D215" s="48">
        <f>$D$13</f>
        <v/>
      </c>
      <c r="E215" s="135" t="n">
        <v>0</v>
      </c>
      <c r="F215" s="139" t="n">
        <v>0</v>
      </c>
      <c r="G215" s="140" t="n">
        <v>0</v>
      </c>
    </row>
    <row r="216" ht="12.75" customHeight="1">
      <c r="B216" s="13" t="inlineStr">
        <is>
          <t>LS</t>
        </is>
      </c>
      <c r="C216" s="74" t="inlineStr">
        <is>
          <t>Lesotho</t>
        </is>
      </c>
      <c r="D216" s="75">
        <f>$D$12</f>
        <v/>
      </c>
      <c r="E216" s="131" t="n">
        <v>0</v>
      </c>
      <c r="F216" s="139" t="n">
        <v>0</v>
      </c>
      <c r="G216" s="140" t="n">
        <v>0</v>
      </c>
    </row>
    <row r="217" ht="12.75" customHeight="1">
      <c r="C217" s="49" t="n"/>
      <c r="D217" s="48">
        <f>$D$13</f>
        <v/>
      </c>
      <c r="E217" s="135" t="n">
        <v>0</v>
      </c>
      <c r="F217" s="139" t="n">
        <v>0</v>
      </c>
      <c r="G217" s="140" t="n">
        <v>0</v>
      </c>
    </row>
    <row r="218" ht="12.75" customHeight="1">
      <c r="B218" s="13" t="inlineStr">
        <is>
          <t>LV</t>
        </is>
      </c>
      <c r="C218" s="74" t="inlineStr">
        <is>
          <t>Lettland</t>
        </is>
      </c>
      <c r="D218" s="75">
        <f>$D$12</f>
        <v/>
      </c>
      <c r="E218" s="131" t="n">
        <v>0</v>
      </c>
      <c r="F218" s="139" t="n">
        <v>0</v>
      </c>
      <c r="G218" s="140" t="n">
        <v>0</v>
      </c>
    </row>
    <row r="219" ht="12.75" customHeight="1">
      <c r="C219" s="49" t="n"/>
      <c r="D219" s="48">
        <f>$D$13</f>
        <v/>
      </c>
      <c r="E219" s="135" t="n">
        <v>0</v>
      </c>
      <c r="F219" s="139" t="n">
        <v>0</v>
      </c>
      <c r="G219" s="140" t="n">
        <v>0</v>
      </c>
    </row>
    <row r="220" ht="12.75" customHeight="1">
      <c r="B220" s="13" t="inlineStr">
        <is>
          <t>LB</t>
        </is>
      </c>
      <c r="C220" s="74" t="inlineStr">
        <is>
          <t>Libanon</t>
        </is>
      </c>
      <c r="D220" s="75">
        <f>$D$12</f>
        <v/>
      </c>
      <c r="E220" s="131" t="n">
        <v>0</v>
      </c>
      <c r="F220" s="139" t="n">
        <v>0</v>
      </c>
      <c r="G220" s="140" t="n">
        <v>0</v>
      </c>
    </row>
    <row r="221" ht="12.75" customHeight="1">
      <c r="C221" s="49" t="n"/>
      <c r="D221" s="48">
        <f>$D$13</f>
        <v/>
      </c>
      <c r="E221" s="135" t="n">
        <v>0</v>
      </c>
      <c r="F221" s="139" t="n">
        <v>0</v>
      </c>
      <c r="G221" s="140" t="n">
        <v>0</v>
      </c>
    </row>
    <row r="222" ht="12.75" customHeight="1">
      <c r="B222" s="13" t="inlineStr">
        <is>
          <t>LR</t>
        </is>
      </c>
      <c r="C222" s="74" t="inlineStr">
        <is>
          <t>Liberia</t>
        </is>
      </c>
      <c r="D222" s="75">
        <f>$D$12</f>
        <v/>
      </c>
      <c r="E222" s="131" t="n">
        <v>0</v>
      </c>
      <c r="F222" s="139" t="n">
        <v>0</v>
      </c>
      <c r="G222" s="140" t="n">
        <v>0</v>
      </c>
    </row>
    <row r="223" ht="12.75" customHeight="1">
      <c r="C223" s="49" t="n"/>
      <c r="D223" s="48">
        <f>$D$13</f>
        <v/>
      </c>
      <c r="E223" s="135" t="n">
        <v>0</v>
      </c>
      <c r="F223" s="139" t="n">
        <v>0</v>
      </c>
      <c r="G223" s="140" t="n">
        <v>0</v>
      </c>
    </row>
    <row r="224" ht="12.75" customHeight="1">
      <c r="B224" s="13" t="inlineStr">
        <is>
          <t>LY</t>
        </is>
      </c>
      <c r="C224" s="74" t="inlineStr">
        <is>
          <t>Libyen</t>
        </is>
      </c>
      <c r="D224" s="75">
        <f>$D$12</f>
        <v/>
      </c>
      <c r="E224" s="131" t="n">
        <v>0</v>
      </c>
      <c r="F224" s="139" t="n">
        <v>0</v>
      </c>
      <c r="G224" s="140" t="n">
        <v>0</v>
      </c>
    </row>
    <row r="225" ht="12.75" customHeight="1">
      <c r="C225" s="49" t="n"/>
      <c r="D225" s="48">
        <f>$D$13</f>
        <v/>
      </c>
      <c r="E225" s="135" t="n">
        <v>0</v>
      </c>
      <c r="F225" s="139" t="n">
        <v>0</v>
      </c>
      <c r="G225" s="140" t="n">
        <v>0</v>
      </c>
    </row>
    <row r="226" ht="12.75" customHeight="1">
      <c r="B226" s="13" t="inlineStr">
        <is>
          <t>LI</t>
        </is>
      </c>
      <c r="C226" s="74" t="inlineStr">
        <is>
          <t>Liechtenstein</t>
        </is>
      </c>
      <c r="D226" s="75">
        <f>$D$12</f>
        <v/>
      </c>
      <c r="E226" s="131" t="n">
        <v>0</v>
      </c>
      <c r="F226" s="139" t="n">
        <v>0</v>
      </c>
      <c r="G226" s="140" t="n">
        <v>0</v>
      </c>
    </row>
    <row r="227" ht="12.75" customHeight="1">
      <c r="C227" s="49" t="n"/>
      <c r="D227" s="48">
        <f>$D$13</f>
        <v/>
      </c>
      <c r="E227" s="135" t="n">
        <v>0</v>
      </c>
      <c r="F227" s="139" t="n">
        <v>0</v>
      </c>
      <c r="G227" s="140" t="n">
        <v>0</v>
      </c>
    </row>
    <row r="228" ht="12.75" customHeight="1">
      <c r="B228" s="13" t="inlineStr">
        <is>
          <t>LT</t>
        </is>
      </c>
      <c r="C228" s="74" t="inlineStr">
        <is>
          <t>Litauen</t>
        </is>
      </c>
      <c r="D228" s="75">
        <f>$D$12</f>
        <v/>
      </c>
      <c r="E228" s="131" t="n">
        <v>0</v>
      </c>
      <c r="F228" s="139" t="n">
        <v>0</v>
      </c>
      <c r="G228" s="140" t="n">
        <v>0</v>
      </c>
    </row>
    <row r="229" ht="12.75" customHeight="1">
      <c r="C229" s="49" t="n"/>
      <c r="D229" s="48">
        <f>$D$13</f>
        <v/>
      </c>
      <c r="E229" s="135" t="n">
        <v>0</v>
      </c>
      <c r="F229" s="139" t="n">
        <v>0</v>
      </c>
      <c r="G229" s="140" t="n">
        <v>0</v>
      </c>
    </row>
    <row r="230" ht="12.75" customHeight="1">
      <c r="B230" s="13" t="inlineStr">
        <is>
          <t>LU</t>
        </is>
      </c>
      <c r="C230" s="74" t="inlineStr">
        <is>
          <t>Luxemburg</t>
        </is>
      </c>
      <c r="D230" s="75">
        <f>$D$12</f>
        <v/>
      </c>
      <c r="E230" s="131" t="n">
        <v>0</v>
      </c>
      <c r="F230" s="139" t="n">
        <v>0</v>
      </c>
      <c r="G230" s="140" t="n">
        <v>0</v>
      </c>
    </row>
    <row r="231" ht="12.75" customHeight="1">
      <c r="C231" s="49" t="n"/>
      <c r="D231" s="48">
        <f>$D$13</f>
        <v/>
      </c>
      <c r="E231" s="135" t="n">
        <v>0</v>
      </c>
      <c r="F231" s="139" t="n">
        <v>0</v>
      </c>
      <c r="G231" s="140" t="n">
        <v>0</v>
      </c>
    </row>
    <row r="232" ht="12.75" customHeight="1">
      <c r="B232" s="13" t="inlineStr">
        <is>
          <t>MO</t>
        </is>
      </c>
      <c r="C232" s="74" t="inlineStr">
        <is>
          <t>Macao</t>
        </is>
      </c>
      <c r="D232" s="75">
        <f>$D$12</f>
        <v/>
      </c>
      <c r="E232" s="131" t="n">
        <v>0</v>
      </c>
      <c r="F232" s="139" t="n">
        <v>0</v>
      </c>
      <c r="G232" s="140" t="n">
        <v>0</v>
      </c>
    </row>
    <row r="233" ht="12.75" customHeight="1">
      <c r="C233" s="49" t="n"/>
      <c r="D233" s="48">
        <f>$D$13</f>
        <v/>
      </c>
      <c r="E233" s="135" t="n">
        <v>0</v>
      </c>
      <c r="F233" s="139" t="n">
        <v>0</v>
      </c>
      <c r="G233" s="140" t="n">
        <v>0</v>
      </c>
    </row>
    <row r="234" ht="12.75" customHeight="1">
      <c r="B234" s="13" t="inlineStr">
        <is>
          <t>MG</t>
        </is>
      </c>
      <c r="C234" s="74" t="inlineStr">
        <is>
          <t>Madagaskar</t>
        </is>
      </c>
      <c r="D234" s="75">
        <f>$D$12</f>
        <v/>
      </c>
      <c r="E234" s="131" t="n">
        <v>0</v>
      </c>
      <c r="F234" s="139" t="n">
        <v>0</v>
      </c>
      <c r="G234" s="140" t="n">
        <v>0</v>
      </c>
    </row>
    <row r="235" ht="12.75" customHeight="1">
      <c r="C235" s="49" t="n"/>
      <c r="D235" s="48">
        <f>$D$13</f>
        <v/>
      </c>
      <c r="E235" s="135" t="n">
        <v>0</v>
      </c>
      <c r="F235" s="139" t="n">
        <v>0</v>
      </c>
      <c r="G235" s="140" t="n">
        <v>0</v>
      </c>
    </row>
    <row r="236" ht="12.75" customHeight="1">
      <c r="B236" s="13" t="inlineStr">
        <is>
          <t>MW</t>
        </is>
      </c>
      <c r="C236" s="74" t="inlineStr">
        <is>
          <t>Malawi</t>
        </is>
      </c>
      <c r="D236" s="75">
        <f>$D$12</f>
        <v/>
      </c>
      <c r="E236" s="131" t="n">
        <v>0</v>
      </c>
      <c r="F236" s="139" t="n">
        <v>0</v>
      </c>
      <c r="G236" s="140" t="n">
        <v>0</v>
      </c>
    </row>
    <row r="237" ht="12.75" customHeight="1">
      <c r="C237" s="49" t="n"/>
      <c r="D237" s="48">
        <f>$D$13</f>
        <v/>
      </c>
      <c r="E237" s="135" t="n">
        <v>0</v>
      </c>
      <c r="F237" s="139" t="n">
        <v>0</v>
      </c>
      <c r="G237" s="140" t="n">
        <v>0</v>
      </c>
    </row>
    <row r="238" ht="12.75" customHeight="1">
      <c r="B238" s="13" t="inlineStr">
        <is>
          <t>MY</t>
        </is>
      </c>
      <c r="C238" s="74" t="inlineStr">
        <is>
          <t>Malaysia</t>
        </is>
      </c>
      <c r="D238" s="75">
        <f>$D$12</f>
        <v/>
      </c>
      <c r="E238" s="131" t="n">
        <v>0</v>
      </c>
      <c r="F238" s="139" t="n">
        <v>0</v>
      </c>
      <c r="G238" s="140" t="n">
        <v>0</v>
      </c>
    </row>
    <row r="239" ht="12.75" customHeight="1">
      <c r="C239" s="49" t="n"/>
      <c r="D239" s="48">
        <f>$D$13</f>
        <v/>
      </c>
      <c r="E239" s="135" t="n">
        <v>0</v>
      </c>
      <c r="F239" s="139" t="n">
        <v>0</v>
      </c>
      <c r="G239" s="140" t="n">
        <v>0</v>
      </c>
    </row>
    <row r="240" ht="12.75" customHeight="1">
      <c r="B240" s="13" t="inlineStr">
        <is>
          <t>MV</t>
        </is>
      </c>
      <c r="C240" s="74" t="inlineStr">
        <is>
          <t>Malediven</t>
        </is>
      </c>
      <c r="D240" s="75">
        <f>$D$12</f>
        <v/>
      </c>
      <c r="E240" s="131" t="n">
        <v>0</v>
      </c>
      <c r="F240" s="139" t="n">
        <v>0</v>
      </c>
      <c r="G240" s="140" t="n">
        <v>0</v>
      </c>
    </row>
    <row r="241" ht="12.75" customHeight="1">
      <c r="C241" s="49" t="n"/>
      <c r="D241" s="48">
        <f>$D$13</f>
        <v/>
      </c>
      <c r="E241" s="135" t="n">
        <v>0</v>
      </c>
      <c r="F241" s="139" t="n">
        <v>0</v>
      </c>
      <c r="G241" s="140" t="n">
        <v>0</v>
      </c>
    </row>
    <row r="242" ht="12.75" customHeight="1">
      <c r="B242" s="13" t="inlineStr">
        <is>
          <t>ML</t>
        </is>
      </c>
      <c r="C242" s="74" t="inlineStr">
        <is>
          <t>Mali</t>
        </is>
      </c>
      <c r="D242" s="75">
        <f>$D$12</f>
        <v/>
      </c>
      <c r="E242" s="131" t="n">
        <v>0</v>
      </c>
      <c r="F242" s="139" t="n">
        <v>0</v>
      </c>
      <c r="G242" s="140" t="n">
        <v>0</v>
      </c>
    </row>
    <row r="243" ht="12.75" customHeight="1">
      <c r="C243" s="49" t="n"/>
      <c r="D243" s="48">
        <f>$D$13</f>
        <v/>
      </c>
      <c r="E243" s="135" t="n">
        <v>0</v>
      </c>
      <c r="F243" s="139" t="n">
        <v>0</v>
      </c>
      <c r="G243" s="140" t="n">
        <v>0</v>
      </c>
    </row>
    <row r="244" ht="12.75" customHeight="1">
      <c r="B244" s="13" t="inlineStr">
        <is>
          <t>MT</t>
        </is>
      </c>
      <c r="C244" s="74" t="inlineStr">
        <is>
          <t>Malta</t>
        </is>
      </c>
      <c r="D244" s="75">
        <f>$D$12</f>
        <v/>
      </c>
      <c r="E244" s="131" t="n">
        <v>0</v>
      </c>
      <c r="F244" s="139" t="n">
        <v>0</v>
      </c>
      <c r="G244" s="140" t="n">
        <v>0</v>
      </c>
    </row>
    <row r="245" ht="12.75" customHeight="1">
      <c r="C245" s="49" t="n"/>
      <c r="D245" s="48">
        <f>$D$13</f>
        <v/>
      </c>
      <c r="E245" s="135" t="n">
        <v>0</v>
      </c>
      <c r="F245" s="139" t="n">
        <v>0</v>
      </c>
      <c r="G245" s="140" t="n">
        <v>0</v>
      </c>
    </row>
    <row r="246" ht="12.75" customHeight="1">
      <c r="B246" s="13" t="inlineStr">
        <is>
          <t>MA</t>
        </is>
      </c>
      <c r="C246" s="74" t="inlineStr">
        <is>
          <t>Marokko</t>
        </is>
      </c>
      <c r="D246" s="75">
        <f>$D$12</f>
        <v/>
      </c>
      <c r="E246" s="131" t="n">
        <v>0</v>
      </c>
      <c r="F246" s="139" t="n">
        <v>0</v>
      </c>
      <c r="G246" s="140" t="n">
        <v>0</v>
      </c>
    </row>
    <row r="247" ht="12.75" customHeight="1">
      <c r="C247" s="49" t="n"/>
      <c r="D247" s="48">
        <f>$D$13</f>
        <v/>
      </c>
      <c r="E247" s="135" t="n">
        <v>0</v>
      </c>
      <c r="F247" s="139" t="n">
        <v>0</v>
      </c>
      <c r="G247" s="140" t="n">
        <v>0</v>
      </c>
    </row>
    <row r="248" ht="12.75" customHeight="1">
      <c r="B248" s="13" t="inlineStr">
        <is>
          <t>MH</t>
        </is>
      </c>
      <c r="C248" s="74" t="inlineStr">
        <is>
          <t>Marshallinseln</t>
        </is>
      </c>
      <c r="D248" s="75">
        <f>$D$12</f>
        <v/>
      </c>
      <c r="E248" s="131" t="n">
        <v>0</v>
      </c>
      <c r="F248" s="139" t="n">
        <v>0</v>
      </c>
      <c r="G248" s="140" t="n">
        <v>0</v>
      </c>
    </row>
    <row r="249" ht="12.75" customHeight="1">
      <c r="C249" s="49" t="n"/>
      <c r="D249" s="48">
        <f>$D$13</f>
        <v/>
      </c>
      <c r="E249" s="135" t="n">
        <v>0</v>
      </c>
      <c r="F249" s="139" t="n">
        <v>0</v>
      </c>
      <c r="G249" s="140" t="n">
        <v>0</v>
      </c>
    </row>
    <row r="250" ht="12.75" customHeight="1">
      <c r="B250" s="13" t="inlineStr">
        <is>
          <t>MR</t>
        </is>
      </c>
      <c r="C250" s="74" t="inlineStr">
        <is>
          <t>Mauretanien</t>
        </is>
      </c>
      <c r="D250" s="75">
        <f>$D$12</f>
        <v/>
      </c>
      <c r="E250" s="131" t="n">
        <v>0</v>
      </c>
      <c r="F250" s="139" t="n">
        <v>0</v>
      </c>
      <c r="G250" s="140" t="n">
        <v>0</v>
      </c>
    </row>
    <row r="251" ht="12.75" customHeight="1">
      <c r="C251" s="49" t="n"/>
      <c r="D251" s="48">
        <f>$D$13</f>
        <v/>
      </c>
      <c r="E251" s="135" t="n">
        <v>0</v>
      </c>
      <c r="F251" s="139" t="n">
        <v>0</v>
      </c>
      <c r="G251" s="140" t="n">
        <v>0</v>
      </c>
    </row>
    <row r="252" ht="12.75" customHeight="1">
      <c r="B252" s="13" t="inlineStr">
        <is>
          <t>MU</t>
        </is>
      </c>
      <c r="C252" s="74" t="inlineStr">
        <is>
          <t>Mauritius</t>
        </is>
      </c>
      <c r="D252" s="75">
        <f>$D$12</f>
        <v/>
      </c>
      <c r="E252" s="131" t="n">
        <v>0</v>
      </c>
      <c r="F252" s="139" t="n">
        <v>0</v>
      </c>
      <c r="G252" s="140" t="n">
        <v>0</v>
      </c>
    </row>
    <row r="253" ht="12.75" customHeight="1">
      <c r="C253" s="49" t="n"/>
      <c r="D253" s="48">
        <f>$D$13</f>
        <v/>
      </c>
      <c r="E253" s="135" t="n">
        <v>0</v>
      </c>
      <c r="F253" s="139" t="n">
        <v>0</v>
      </c>
      <c r="G253" s="140" t="n">
        <v>0</v>
      </c>
    </row>
    <row r="254" ht="12.75" customHeight="1">
      <c r="B254" s="13" t="inlineStr">
        <is>
          <t>MK</t>
        </is>
      </c>
      <c r="C254" s="74" t="inlineStr">
        <is>
          <t>Mazedonien</t>
        </is>
      </c>
      <c r="D254" s="75">
        <f>$D$12</f>
        <v/>
      </c>
      <c r="E254" s="131" t="n">
        <v>0</v>
      </c>
      <c r="F254" s="139" t="n">
        <v>0</v>
      </c>
      <c r="G254" s="140" t="n">
        <v>0</v>
      </c>
    </row>
    <row r="255" ht="12.75" customHeight="1">
      <c r="C255" s="49" t="n"/>
      <c r="D255" s="48">
        <f>$D$13</f>
        <v/>
      </c>
      <c r="E255" s="135" t="n">
        <v>0</v>
      </c>
      <c r="F255" s="139" t="n">
        <v>0</v>
      </c>
      <c r="G255" s="140" t="n">
        <v>0</v>
      </c>
    </row>
    <row r="256" ht="12.75" customHeight="1">
      <c r="B256" s="13" t="inlineStr">
        <is>
          <t>MX</t>
        </is>
      </c>
      <c r="C256" s="74" t="inlineStr">
        <is>
          <t>Mexiko</t>
        </is>
      </c>
      <c r="D256" s="75">
        <f>$D$12</f>
        <v/>
      </c>
      <c r="E256" s="131" t="n">
        <v>0</v>
      </c>
      <c r="F256" s="139" t="n">
        <v>0</v>
      </c>
      <c r="G256" s="140" t="n">
        <v>0</v>
      </c>
    </row>
    <row r="257" ht="12.75" customHeight="1">
      <c r="C257" s="49" t="n"/>
      <c r="D257" s="48">
        <f>$D$13</f>
        <v/>
      </c>
      <c r="E257" s="135" t="n">
        <v>0</v>
      </c>
      <c r="F257" s="139" t="n">
        <v>0</v>
      </c>
      <c r="G257" s="140" t="n">
        <v>0</v>
      </c>
    </row>
    <row r="258" ht="12.75" customHeight="1">
      <c r="B258" s="13" t="inlineStr">
        <is>
          <t>FM</t>
        </is>
      </c>
      <c r="C258" s="74" t="inlineStr">
        <is>
          <t>Mikronesien</t>
        </is>
      </c>
      <c r="D258" s="75">
        <f>$D$12</f>
        <v/>
      </c>
      <c r="E258" s="131" t="n">
        <v>0</v>
      </c>
      <c r="F258" s="139" t="n">
        <v>0</v>
      </c>
      <c r="G258" s="140" t="n">
        <v>0</v>
      </c>
    </row>
    <row r="259" ht="12.75" customHeight="1">
      <c r="C259" s="49" t="n"/>
      <c r="D259" s="48">
        <f>$D$13</f>
        <v/>
      </c>
      <c r="E259" s="135" t="n">
        <v>0</v>
      </c>
      <c r="F259" s="139" t="n">
        <v>0</v>
      </c>
      <c r="G259" s="140" t="n">
        <v>0</v>
      </c>
    </row>
    <row r="260" ht="12.75" customHeight="1">
      <c r="B260" s="13" t="inlineStr">
        <is>
          <t>MD</t>
        </is>
      </c>
      <c r="C260" s="74" t="inlineStr">
        <is>
          <t>Moldawien (Republik Moldau)</t>
        </is>
      </c>
      <c r="D260" s="75">
        <f>$D$12</f>
        <v/>
      </c>
      <c r="E260" s="131" t="n">
        <v>0</v>
      </c>
      <c r="F260" s="139" t="n">
        <v>0</v>
      </c>
      <c r="G260" s="140" t="n">
        <v>0</v>
      </c>
    </row>
    <row r="261" ht="12.75" customHeight="1">
      <c r="C261" s="49" t="n"/>
      <c r="D261" s="48">
        <f>$D$13</f>
        <v/>
      </c>
      <c r="E261" s="135" t="n">
        <v>0</v>
      </c>
      <c r="F261" s="139" t="n">
        <v>0</v>
      </c>
      <c r="G261" s="140" t="n">
        <v>0</v>
      </c>
    </row>
    <row r="262" ht="12.75" customHeight="1">
      <c r="B262" s="13" t="inlineStr">
        <is>
          <t>MC</t>
        </is>
      </c>
      <c r="C262" s="74" t="inlineStr">
        <is>
          <t>Monaco</t>
        </is>
      </c>
      <c r="D262" s="75">
        <f>$D$12</f>
        <v/>
      </c>
      <c r="E262" s="131" t="n">
        <v>0</v>
      </c>
      <c r="F262" s="139" t="n">
        <v>0</v>
      </c>
      <c r="G262" s="140" t="n">
        <v>0</v>
      </c>
    </row>
    <row r="263" ht="12.75" customHeight="1">
      <c r="C263" s="49" t="n"/>
      <c r="D263" s="48">
        <f>$D$13</f>
        <v/>
      </c>
      <c r="E263" s="135" t="n">
        <v>0</v>
      </c>
      <c r="F263" s="139" t="n">
        <v>0</v>
      </c>
      <c r="G263" s="140" t="n">
        <v>0</v>
      </c>
    </row>
    <row r="264" ht="12.75" customHeight="1">
      <c r="B264" s="13" t="inlineStr">
        <is>
          <t>MN</t>
        </is>
      </c>
      <c r="C264" s="74" t="inlineStr">
        <is>
          <t>Mongolei</t>
        </is>
      </c>
      <c r="D264" s="75">
        <f>$D$12</f>
        <v/>
      </c>
      <c r="E264" s="131" t="n">
        <v>0</v>
      </c>
      <c r="F264" s="139" t="n">
        <v>0</v>
      </c>
      <c r="G264" s="140" t="n">
        <v>0</v>
      </c>
    </row>
    <row r="265" ht="12.75" customHeight="1">
      <c r="C265" s="49" t="n"/>
      <c r="D265" s="48">
        <f>$D$13</f>
        <v/>
      </c>
      <c r="E265" s="135" t="n">
        <v>0</v>
      </c>
      <c r="F265" s="139" t="n">
        <v>0</v>
      </c>
      <c r="G265" s="140" t="n">
        <v>0</v>
      </c>
    </row>
    <row r="266" ht="12.75" customHeight="1">
      <c r="B266" s="13" t="inlineStr">
        <is>
          <t>ME</t>
        </is>
      </c>
      <c r="C266" s="74" t="inlineStr">
        <is>
          <t>Montenegro</t>
        </is>
      </c>
      <c r="D266" s="75">
        <f>$D$12</f>
        <v/>
      </c>
      <c r="E266" s="131" t="n">
        <v>0</v>
      </c>
      <c r="F266" s="139" t="n">
        <v>0</v>
      </c>
      <c r="G266" s="140" t="n">
        <v>0</v>
      </c>
    </row>
    <row r="267" ht="12.75" customHeight="1">
      <c r="C267" s="49" t="n"/>
      <c r="D267" s="48">
        <f>$D$13</f>
        <v/>
      </c>
      <c r="E267" s="135" t="n">
        <v>0</v>
      </c>
      <c r="F267" s="139" t="n">
        <v>0</v>
      </c>
      <c r="G267" s="140" t="n">
        <v>0</v>
      </c>
    </row>
    <row r="268" ht="12.75" customHeight="1">
      <c r="B268" s="13" t="inlineStr">
        <is>
          <t>MZ</t>
        </is>
      </c>
      <c r="C268" s="74" t="inlineStr">
        <is>
          <t>Mosambik</t>
        </is>
      </c>
      <c r="D268" s="75">
        <f>$D$12</f>
        <v/>
      </c>
      <c r="E268" s="131" t="n">
        <v>0</v>
      </c>
      <c r="F268" s="139" t="n">
        <v>0</v>
      </c>
      <c r="G268" s="140" t="n">
        <v>0</v>
      </c>
    </row>
    <row r="269" ht="12.75" customHeight="1">
      <c r="C269" s="49" t="n"/>
      <c r="D269" s="48">
        <f>$D$13</f>
        <v/>
      </c>
      <c r="E269" s="135" t="n">
        <v>0</v>
      </c>
      <c r="F269" s="139" t="n">
        <v>0</v>
      </c>
      <c r="G269" s="140" t="n">
        <v>0</v>
      </c>
    </row>
    <row r="270" ht="12.75" customHeight="1">
      <c r="B270" s="13" t="inlineStr">
        <is>
          <t>MM</t>
        </is>
      </c>
      <c r="C270" s="74" t="inlineStr">
        <is>
          <t>Myanamar (Burma)</t>
        </is>
      </c>
      <c r="D270" s="75">
        <f>$D$12</f>
        <v/>
      </c>
      <c r="E270" s="131" t="n">
        <v>0</v>
      </c>
      <c r="F270" s="139" t="n">
        <v>0</v>
      </c>
      <c r="G270" s="140" t="n">
        <v>0</v>
      </c>
    </row>
    <row r="271" ht="12.75" customHeight="1">
      <c r="C271" s="49" t="n"/>
      <c r="D271" s="48">
        <f>$D$13</f>
        <v/>
      </c>
      <c r="E271" s="135" t="n">
        <v>0</v>
      </c>
      <c r="F271" s="139" t="n">
        <v>0</v>
      </c>
      <c r="G271" s="140" t="n">
        <v>0</v>
      </c>
    </row>
    <row r="272" ht="12.75" customHeight="1">
      <c r="B272" s="13" t="inlineStr">
        <is>
          <t>NA</t>
        </is>
      </c>
      <c r="C272" s="74" t="inlineStr">
        <is>
          <t>Namibia</t>
        </is>
      </c>
      <c r="D272" s="75">
        <f>$D$12</f>
        <v/>
      </c>
      <c r="E272" s="131" t="n">
        <v>0</v>
      </c>
      <c r="F272" s="139" t="n">
        <v>0</v>
      </c>
      <c r="G272" s="140" t="n">
        <v>0</v>
      </c>
    </row>
    <row r="273" ht="12.75" customHeight="1">
      <c r="C273" s="49" t="n"/>
      <c r="D273" s="48">
        <f>$D$13</f>
        <v/>
      </c>
      <c r="E273" s="135" t="n">
        <v>0</v>
      </c>
      <c r="F273" s="139" t="n">
        <v>0</v>
      </c>
      <c r="G273" s="140" t="n">
        <v>0</v>
      </c>
    </row>
    <row r="274" ht="12.75" customHeight="1">
      <c r="B274" s="13" t="inlineStr">
        <is>
          <t>NR</t>
        </is>
      </c>
      <c r="C274" s="74" t="inlineStr">
        <is>
          <t>Nauru</t>
        </is>
      </c>
      <c r="D274" s="75">
        <f>$D$12</f>
        <v/>
      </c>
      <c r="E274" s="131" t="n">
        <v>0</v>
      </c>
      <c r="F274" s="139" t="n">
        <v>0</v>
      </c>
      <c r="G274" s="140" t="n">
        <v>0</v>
      </c>
    </row>
    <row r="275" ht="12.75" customHeight="1">
      <c r="C275" s="49" t="n"/>
      <c r="D275" s="48">
        <f>$D$13</f>
        <v/>
      </c>
      <c r="E275" s="135" t="n">
        <v>0</v>
      </c>
      <c r="F275" s="139" t="n">
        <v>0</v>
      </c>
      <c r="G275" s="140" t="n">
        <v>0</v>
      </c>
    </row>
    <row r="276" ht="12.75" customHeight="1">
      <c r="B276" s="13" t="inlineStr">
        <is>
          <t>NP</t>
        </is>
      </c>
      <c r="C276" s="74" t="inlineStr">
        <is>
          <t>Nepal</t>
        </is>
      </c>
      <c r="D276" s="75">
        <f>$D$12</f>
        <v/>
      </c>
      <c r="E276" s="131" t="n">
        <v>0</v>
      </c>
      <c r="F276" s="139" t="n">
        <v>0</v>
      </c>
      <c r="G276" s="140" t="n">
        <v>0</v>
      </c>
    </row>
    <row r="277" ht="12.75" customHeight="1">
      <c r="C277" s="49" t="n"/>
      <c r="D277" s="48">
        <f>$D$13</f>
        <v/>
      </c>
      <c r="E277" s="135" t="n">
        <v>0</v>
      </c>
      <c r="F277" s="139" t="n">
        <v>0</v>
      </c>
      <c r="G277" s="140" t="n">
        <v>0</v>
      </c>
    </row>
    <row r="278" ht="12.75" customHeight="1">
      <c r="B278" s="13" t="inlineStr">
        <is>
          <t>NZ</t>
        </is>
      </c>
      <c r="C278" s="74" t="inlineStr">
        <is>
          <t>Neuseeland</t>
        </is>
      </c>
      <c r="D278" s="75">
        <f>$D$12</f>
        <v/>
      </c>
      <c r="E278" s="131" t="n">
        <v>0</v>
      </c>
      <c r="F278" s="139" t="n">
        <v>0</v>
      </c>
      <c r="G278" s="140" t="n">
        <v>0</v>
      </c>
    </row>
    <row r="279" ht="12.75" customHeight="1">
      <c r="C279" s="49" t="n"/>
      <c r="D279" s="48">
        <f>$D$13</f>
        <v/>
      </c>
      <c r="E279" s="135" t="n">
        <v>0</v>
      </c>
      <c r="F279" s="139" t="n">
        <v>0</v>
      </c>
      <c r="G279" s="140" t="n">
        <v>0</v>
      </c>
    </row>
    <row r="280" ht="12.75" customHeight="1">
      <c r="B280" s="13" t="inlineStr">
        <is>
          <t>NI</t>
        </is>
      </c>
      <c r="C280" s="74" t="inlineStr">
        <is>
          <t>Nicaragua</t>
        </is>
      </c>
      <c r="D280" s="75">
        <f>$D$12</f>
        <v/>
      </c>
      <c r="E280" s="131" t="n">
        <v>0</v>
      </c>
      <c r="F280" s="139" t="n">
        <v>0</v>
      </c>
      <c r="G280" s="140" t="n">
        <v>0</v>
      </c>
    </row>
    <row r="281" ht="12.75" customHeight="1">
      <c r="C281" s="49" t="n"/>
      <c r="D281" s="48">
        <f>$D$13</f>
        <v/>
      </c>
      <c r="E281" s="135" t="n">
        <v>0</v>
      </c>
      <c r="F281" s="139" t="n">
        <v>0</v>
      </c>
      <c r="G281" s="140" t="n">
        <v>0</v>
      </c>
    </row>
    <row r="282" ht="12.75" customHeight="1">
      <c r="B282" s="13" t="inlineStr">
        <is>
          <t>NL</t>
        </is>
      </c>
      <c r="C282" s="74" t="inlineStr">
        <is>
          <t>Niederlande</t>
        </is>
      </c>
      <c r="D282" s="75">
        <f>$D$12</f>
        <v/>
      </c>
      <c r="E282" s="131" t="n">
        <v>0</v>
      </c>
      <c r="F282" s="139" t="n">
        <v>0</v>
      </c>
      <c r="G282" s="140" t="n">
        <v>0</v>
      </c>
    </row>
    <row r="283" ht="12.75" customHeight="1">
      <c r="C283" s="49" t="n"/>
      <c r="D283" s="48">
        <f>$D$13</f>
        <v/>
      </c>
      <c r="E283" s="135" t="n">
        <v>0</v>
      </c>
      <c r="F283" s="139" t="n">
        <v>0</v>
      </c>
      <c r="G283" s="140" t="n">
        <v>0</v>
      </c>
    </row>
    <row r="284" ht="12.75" customHeight="1">
      <c r="B284" s="13" t="inlineStr">
        <is>
          <t>NE</t>
        </is>
      </c>
      <c r="C284" s="74" t="inlineStr">
        <is>
          <t>Niger</t>
        </is>
      </c>
      <c r="D284" s="75">
        <f>$D$12</f>
        <v/>
      </c>
      <c r="E284" s="131" t="n">
        <v>0</v>
      </c>
      <c r="F284" s="139" t="n">
        <v>0</v>
      </c>
      <c r="G284" s="140" t="n">
        <v>0</v>
      </c>
    </row>
    <row r="285" ht="12.75" customHeight="1">
      <c r="C285" s="49" t="n"/>
      <c r="D285" s="48">
        <f>$D$13</f>
        <v/>
      </c>
      <c r="E285" s="135" t="n">
        <v>0</v>
      </c>
      <c r="F285" s="139" t="n">
        <v>0</v>
      </c>
      <c r="G285" s="140" t="n">
        <v>0</v>
      </c>
    </row>
    <row r="286" ht="12.75" customHeight="1">
      <c r="B286" s="13" t="inlineStr">
        <is>
          <t>NG</t>
        </is>
      </c>
      <c r="C286" s="74" t="inlineStr">
        <is>
          <t>Nigeria</t>
        </is>
      </c>
      <c r="D286" s="75">
        <f>$D$12</f>
        <v/>
      </c>
      <c r="E286" s="131" t="n">
        <v>0</v>
      </c>
      <c r="F286" s="139" t="n">
        <v>0</v>
      </c>
      <c r="G286" s="140" t="n">
        <v>0</v>
      </c>
    </row>
    <row r="287" ht="12.75" customHeight="1">
      <c r="C287" s="49" t="n"/>
      <c r="D287" s="48">
        <f>$D$13</f>
        <v/>
      </c>
      <c r="E287" s="135" t="n">
        <v>0</v>
      </c>
      <c r="F287" s="139" t="n">
        <v>0</v>
      </c>
      <c r="G287" s="140" t="n">
        <v>0</v>
      </c>
    </row>
    <row r="288" ht="12.75" customHeight="1">
      <c r="B288" s="13" t="inlineStr">
        <is>
          <t>NO</t>
        </is>
      </c>
      <c r="C288" s="74" t="inlineStr">
        <is>
          <t>Norwegen</t>
        </is>
      </c>
      <c r="D288" s="75">
        <f>$D$12</f>
        <v/>
      </c>
      <c r="E288" s="131" t="n">
        <v>0</v>
      </c>
      <c r="F288" s="139" t="n">
        <v>0</v>
      </c>
      <c r="G288" s="140" t="n">
        <v>0</v>
      </c>
    </row>
    <row r="289" ht="12.75" customHeight="1">
      <c r="C289" s="49" t="n"/>
      <c r="D289" s="48">
        <f>$D$13</f>
        <v/>
      </c>
      <c r="E289" s="135" t="n">
        <v>0</v>
      </c>
      <c r="F289" s="139" t="n">
        <v>0</v>
      </c>
      <c r="G289" s="140" t="n">
        <v>0</v>
      </c>
    </row>
    <row r="290" ht="12.75" customHeight="1">
      <c r="B290" s="13" t="inlineStr">
        <is>
          <t>OM</t>
        </is>
      </c>
      <c r="C290" s="74" t="inlineStr">
        <is>
          <t>Oman</t>
        </is>
      </c>
      <c r="D290" s="75">
        <f>$D$12</f>
        <v/>
      </c>
      <c r="E290" s="131" t="n">
        <v>0</v>
      </c>
      <c r="F290" s="139" t="n">
        <v>0</v>
      </c>
      <c r="G290" s="140" t="n">
        <v>0</v>
      </c>
    </row>
    <row r="291" ht="12.75" customHeight="1">
      <c r="C291" s="49" t="n"/>
      <c r="D291" s="48">
        <f>$D$13</f>
        <v/>
      </c>
      <c r="E291" s="135" t="n">
        <v>0</v>
      </c>
      <c r="F291" s="139" t="n">
        <v>0</v>
      </c>
      <c r="G291" s="140" t="n">
        <v>0</v>
      </c>
    </row>
    <row r="292" ht="12.75" customHeight="1">
      <c r="B292" s="13" t="inlineStr">
        <is>
          <t>AT</t>
        </is>
      </c>
      <c r="C292" s="74" t="inlineStr">
        <is>
          <t>Österreich</t>
        </is>
      </c>
      <c r="D292" s="75">
        <f>$D$12</f>
        <v/>
      </c>
      <c r="E292" s="131" t="n">
        <v>0</v>
      </c>
      <c r="F292" s="139" t="n">
        <v>0</v>
      </c>
      <c r="G292" s="140" t="n">
        <v>0</v>
      </c>
    </row>
    <row r="293" ht="12.75" customHeight="1">
      <c r="C293" s="49" t="n"/>
      <c r="D293" s="48">
        <f>$D$13</f>
        <v/>
      </c>
      <c r="E293" s="135" t="n">
        <v>0</v>
      </c>
      <c r="F293" s="139" t="n">
        <v>0</v>
      </c>
      <c r="G293" s="140" t="n">
        <v>0</v>
      </c>
    </row>
    <row r="294" ht="12.75" customHeight="1">
      <c r="B294" s="13" t="inlineStr">
        <is>
          <t>TL</t>
        </is>
      </c>
      <c r="C294" s="74" t="inlineStr">
        <is>
          <t>Osttimor</t>
        </is>
      </c>
      <c r="D294" s="75">
        <f>$D$12</f>
        <v/>
      </c>
      <c r="E294" s="131" t="n">
        <v>0</v>
      </c>
      <c r="F294" s="139" t="n">
        <v>0</v>
      </c>
      <c r="G294" s="140" t="n">
        <v>0</v>
      </c>
    </row>
    <row r="295" ht="12.75" customHeight="1">
      <c r="C295" s="49" t="n"/>
      <c r="D295" s="48">
        <f>$D$13</f>
        <v/>
      </c>
      <c r="E295" s="135" t="n">
        <v>0</v>
      </c>
      <c r="F295" s="139" t="n">
        <v>0</v>
      </c>
      <c r="G295" s="140" t="n">
        <v>0</v>
      </c>
    </row>
    <row r="296" ht="12.75" customHeight="1">
      <c r="B296" s="13" t="inlineStr">
        <is>
          <t>PK</t>
        </is>
      </c>
      <c r="C296" s="74" t="inlineStr">
        <is>
          <t>Pakistan</t>
        </is>
      </c>
      <c r="D296" s="75">
        <f>$D$12</f>
        <v/>
      </c>
      <c r="E296" s="131" t="n">
        <v>0</v>
      </c>
      <c r="F296" s="139" t="n">
        <v>0</v>
      </c>
      <c r="G296" s="140" t="n">
        <v>0</v>
      </c>
    </row>
    <row r="297" ht="12.75" customHeight="1">
      <c r="C297" s="49" t="n"/>
      <c r="D297" s="48">
        <f>$D$13</f>
        <v/>
      </c>
      <c r="E297" s="135" t="n">
        <v>0</v>
      </c>
      <c r="F297" s="139" t="n">
        <v>0</v>
      </c>
      <c r="G297" s="140" t="n">
        <v>0</v>
      </c>
    </row>
    <row r="298" ht="12.75" customHeight="1">
      <c r="B298" s="13" t="inlineStr">
        <is>
          <t>PS</t>
        </is>
      </c>
      <c r="C298" s="74" t="inlineStr">
        <is>
          <t>Palästinensische Autonomiegebiete (Palästina)</t>
        </is>
      </c>
      <c r="D298" s="75">
        <f>$D$12</f>
        <v/>
      </c>
      <c r="E298" s="131" t="n">
        <v>0</v>
      </c>
      <c r="F298" s="139" t="n">
        <v>0</v>
      </c>
      <c r="G298" s="140" t="n">
        <v>0</v>
      </c>
    </row>
    <row r="299" ht="12.75" customHeight="1">
      <c r="C299" s="49" t="n"/>
      <c r="D299" s="48">
        <f>$D$13</f>
        <v/>
      </c>
      <c r="E299" s="135" t="n">
        <v>0</v>
      </c>
      <c r="F299" s="139" t="n">
        <v>0</v>
      </c>
      <c r="G299" s="140" t="n">
        <v>0</v>
      </c>
    </row>
    <row r="300" ht="12.75" customHeight="1">
      <c r="B300" s="13" t="inlineStr">
        <is>
          <t>PW</t>
        </is>
      </c>
      <c r="C300" s="74" t="inlineStr">
        <is>
          <t>Palau</t>
        </is>
      </c>
      <c r="D300" s="75">
        <f>$D$12</f>
        <v/>
      </c>
      <c r="E300" s="131" t="n">
        <v>0</v>
      </c>
      <c r="F300" s="139" t="n">
        <v>0</v>
      </c>
      <c r="G300" s="140" t="n">
        <v>0</v>
      </c>
    </row>
    <row r="301" ht="12.75" customHeight="1">
      <c r="C301" s="49" t="n"/>
      <c r="D301" s="48">
        <f>$D$13</f>
        <v/>
      </c>
      <c r="E301" s="135" t="n">
        <v>0</v>
      </c>
      <c r="F301" s="139" t="n">
        <v>0</v>
      </c>
      <c r="G301" s="140" t="n">
        <v>0</v>
      </c>
    </row>
    <row r="302" ht="12.75" customHeight="1">
      <c r="B302" s="13" t="inlineStr">
        <is>
          <t>PA</t>
        </is>
      </c>
      <c r="C302" s="74" t="inlineStr">
        <is>
          <t>Panama</t>
        </is>
      </c>
      <c r="D302" s="75">
        <f>$D$12</f>
        <v/>
      </c>
      <c r="E302" s="131" t="n">
        <v>0</v>
      </c>
      <c r="F302" s="139" t="n">
        <v>0</v>
      </c>
      <c r="G302" s="140" t="n">
        <v>0</v>
      </c>
    </row>
    <row r="303" ht="12.75" customHeight="1">
      <c r="C303" s="49" t="n"/>
      <c r="D303" s="48">
        <f>$D$13</f>
        <v/>
      </c>
      <c r="E303" s="135" t="n">
        <v>0</v>
      </c>
      <c r="F303" s="139" t="n">
        <v>0</v>
      </c>
      <c r="G303" s="140" t="n">
        <v>0</v>
      </c>
    </row>
    <row r="304" ht="12.75" customHeight="1">
      <c r="B304" s="13" t="inlineStr">
        <is>
          <t>PG</t>
        </is>
      </c>
      <c r="C304" s="74" t="inlineStr">
        <is>
          <t>Papua-Neuguinea</t>
        </is>
      </c>
      <c r="D304" s="75">
        <f>$D$12</f>
        <v/>
      </c>
      <c r="E304" s="131" t="n">
        <v>0</v>
      </c>
      <c r="F304" s="139" t="n">
        <v>0</v>
      </c>
      <c r="G304" s="140" t="n">
        <v>0</v>
      </c>
    </row>
    <row r="305" ht="12.75" customHeight="1">
      <c r="C305" s="49" t="n"/>
      <c r="D305" s="48">
        <f>$D$13</f>
        <v/>
      </c>
      <c r="E305" s="135" t="n">
        <v>0</v>
      </c>
      <c r="F305" s="139" t="n">
        <v>0</v>
      </c>
      <c r="G305" s="140" t="n">
        <v>0</v>
      </c>
    </row>
    <row r="306" ht="12.75" customHeight="1">
      <c r="B306" s="13" t="inlineStr">
        <is>
          <t>PY</t>
        </is>
      </c>
      <c r="C306" s="74" t="inlineStr">
        <is>
          <t>Paraguay</t>
        </is>
      </c>
      <c r="D306" s="75">
        <f>$D$12</f>
        <v/>
      </c>
      <c r="E306" s="131" t="n">
        <v>0</v>
      </c>
      <c r="F306" s="139" t="n">
        <v>0</v>
      </c>
      <c r="G306" s="140" t="n">
        <v>0</v>
      </c>
    </row>
    <row r="307" ht="12.75" customHeight="1">
      <c r="C307" s="49" t="n"/>
      <c r="D307" s="48">
        <f>$D$13</f>
        <v/>
      </c>
      <c r="E307" s="135" t="n">
        <v>0</v>
      </c>
      <c r="F307" s="139" t="n">
        <v>0</v>
      </c>
      <c r="G307" s="140" t="n">
        <v>0</v>
      </c>
    </row>
    <row r="308" ht="12.75" customHeight="1">
      <c r="B308" s="13" t="inlineStr">
        <is>
          <t>PE</t>
        </is>
      </c>
      <c r="C308" s="74" t="inlineStr">
        <is>
          <t>Peru</t>
        </is>
      </c>
      <c r="D308" s="75">
        <f>$D$12</f>
        <v/>
      </c>
      <c r="E308" s="131" t="n">
        <v>0</v>
      </c>
      <c r="F308" s="139" t="n">
        <v>0</v>
      </c>
      <c r="G308" s="140" t="n">
        <v>0</v>
      </c>
    </row>
    <row r="309" ht="12.75" customHeight="1">
      <c r="C309" s="49" t="n"/>
      <c r="D309" s="48">
        <f>$D$13</f>
        <v/>
      </c>
      <c r="E309" s="135" t="n">
        <v>0</v>
      </c>
      <c r="F309" s="139" t="n">
        <v>0</v>
      </c>
      <c r="G309" s="140" t="n">
        <v>0</v>
      </c>
    </row>
    <row r="310" ht="12.75" customHeight="1">
      <c r="B310" s="13" t="inlineStr">
        <is>
          <t>PH</t>
        </is>
      </c>
      <c r="C310" s="74" t="inlineStr">
        <is>
          <t>Philippinen</t>
        </is>
      </c>
      <c r="D310" s="75">
        <f>$D$12</f>
        <v/>
      </c>
      <c r="E310" s="131" t="n">
        <v>0</v>
      </c>
      <c r="F310" s="139" t="n">
        <v>0</v>
      </c>
      <c r="G310" s="140" t="n">
        <v>0</v>
      </c>
    </row>
    <row r="311" ht="12.75" customHeight="1">
      <c r="C311" s="49" t="n"/>
      <c r="D311" s="48">
        <f>$D$13</f>
        <v/>
      </c>
      <c r="E311" s="135" t="n">
        <v>0</v>
      </c>
      <c r="F311" s="139" t="n">
        <v>0</v>
      </c>
      <c r="G311" s="140" t="n">
        <v>0</v>
      </c>
    </row>
    <row r="312" ht="12.75" customHeight="1">
      <c r="B312" s="13" t="inlineStr">
        <is>
          <t>PL</t>
        </is>
      </c>
      <c r="C312" s="74" t="inlineStr">
        <is>
          <t>Polen</t>
        </is>
      </c>
      <c r="D312" s="75">
        <f>$D$12</f>
        <v/>
      </c>
      <c r="E312" s="131" t="n">
        <v>0</v>
      </c>
      <c r="F312" s="139" t="n">
        <v>0</v>
      </c>
      <c r="G312" s="140" t="n">
        <v>0</v>
      </c>
    </row>
    <row r="313" ht="12.75" customHeight="1">
      <c r="C313" s="49" t="n"/>
      <c r="D313" s="48">
        <f>$D$13</f>
        <v/>
      </c>
      <c r="E313" s="135" t="n">
        <v>0</v>
      </c>
      <c r="F313" s="139" t="n">
        <v>0</v>
      </c>
      <c r="G313" s="140" t="n">
        <v>0</v>
      </c>
    </row>
    <row r="314" ht="12.75" customHeight="1">
      <c r="B314" s="13" t="inlineStr">
        <is>
          <t>PT</t>
        </is>
      </c>
      <c r="C314" s="74" t="inlineStr">
        <is>
          <t>Portugal</t>
        </is>
      </c>
      <c r="D314" s="75">
        <f>$D$12</f>
        <v/>
      </c>
      <c r="E314" s="131" t="n">
        <v>0</v>
      </c>
      <c r="F314" s="139" t="n">
        <v>0</v>
      </c>
      <c r="G314" s="140" t="n">
        <v>0</v>
      </c>
    </row>
    <row r="315" ht="12.75" customHeight="1">
      <c r="C315" s="49" t="n"/>
      <c r="D315" s="48">
        <f>$D$13</f>
        <v/>
      </c>
      <c r="E315" s="135" t="n">
        <v>0</v>
      </c>
      <c r="F315" s="139" t="n">
        <v>0</v>
      </c>
      <c r="G315" s="140" t="n">
        <v>0</v>
      </c>
    </row>
    <row r="316" ht="12.75" customHeight="1">
      <c r="B316" s="13" t="inlineStr">
        <is>
          <t>PR</t>
        </is>
      </c>
      <c r="C316" s="74" t="inlineStr">
        <is>
          <t>Puerto Rico</t>
        </is>
      </c>
      <c r="D316" s="75">
        <f>$D$12</f>
        <v/>
      </c>
      <c r="E316" s="131" t="n">
        <v>0</v>
      </c>
      <c r="F316" s="139" t="n">
        <v>0</v>
      </c>
      <c r="G316" s="140" t="n">
        <v>0</v>
      </c>
    </row>
    <row r="317" ht="12.75" customHeight="1">
      <c r="C317" s="49" t="n"/>
      <c r="D317" s="48">
        <f>$D$13</f>
        <v/>
      </c>
      <c r="E317" s="135" t="n">
        <v>0</v>
      </c>
      <c r="F317" s="139" t="n">
        <v>0</v>
      </c>
      <c r="G317" s="140" t="n">
        <v>0</v>
      </c>
    </row>
    <row r="318" ht="12.75" customHeight="1">
      <c r="B318" s="13" t="inlineStr">
        <is>
          <t>RW</t>
        </is>
      </c>
      <c r="C318" s="74" t="inlineStr">
        <is>
          <t>Ruanda</t>
        </is>
      </c>
      <c r="D318" s="75">
        <f>$D$12</f>
        <v/>
      </c>
      <c r="E318" s="131" t="n">
        <v>0</v>
      </c>
      <c r="F318" s="139" t="n">
        <v>0</v>
      </c>
      <c r="G318" s="140" t="n">
        <v>0</v>
      </c>
    </row>
    <row r="319" ht="12.75" customHeight="1">
      <c r="C319" s="49" t="n"/>
      <c r="D319" s="48">
        <f>$D$13</f>
        <v/>
      </c>
      <c r="E319" s="135" t="n">
        <v>0</v>
      </c>
      <c r="F319" s="139" t="n">
        <v>0</v>
      </c>
      <c r="G319" s="140" t="n">
        <v>0</v>
      </c>
    </row>
    <row r="320" ht="12.75" customHeight="1">
      <c r="B320" s="13" t="inlineStr">
        <is>
          <t>RO</t>
        </is>
      </c>
      <c r="C320" s="74" t="inlineStr">
        <is>
          <t>Rumänien</t>
        </is>
      </c>
      <c r="D320" s="75">
        <f>$D$12</f>
        <v/>
      </c>
      <c r="E320" s="131" t="n">
        <v>0</v>
      </c>
      <c r="F320" s="139" t="n">
        <v>0</v>
      </c>
      <c r="G320" s="140" t="n">
        <v>0</v>
      </c>
    </row>
    <row r="321" ht="12.75" customHeight="1">
      <c r="C321" s="49" t="n"/>
      <c r="D321" s="48">
        <f>$D$13</f>
        <v/>
      </c>
      <c r="E321" s="135" t="n">
        <v>0</v>
      </c>
      <c r="F321" s="139" t="n">
        <v>0</v>
      </c>
      <c r="G321" s="140" t="n">
        <v>0</v>
      </c>
    </row>
    <row r="322" ht="12.75" customHeight="1">
      <c r="B322" s="13" t="inlineStr">
        <is>
          <t>RU</t>
        </is>
      </c>
      <c r="C322" s="74" t="inlineStr">
        <is>
          <t>Russland (Russische Föderation)</t>
        </is>
      </c>
      <c r="D322" s="75">
        <f>$D$12</f>
        <v/>
      </c>
      <c r="E322" s="131" t="n">
        <v>0</v>
      </c>
      <c r="F322" s="139" t="n">
        <v>0</v>
      </c>
      <c r="G322" s="140" t="n">
        <v>0</v>
      </c>
    </row>
    <row r="323" ht="12.75" customHeight="1">
      <c r="C323" s="49" t="n"/>
      <c r="D323" s="48">
        <f>$D$13</f>
        <v/>
      </c>
      <c r="E323" s="135" t="n">
        <v>0</v>
      </c>
      <c r="F323" s="139" t="n">
        <v>0</v>
      </c>
      <c r="G323" s="140" t="n">
        <v>0</v>
      </c>
    </row>
    <row r="324" ht="12.75" customHeight="1">
      <c r="B324" s="13" t="inlineStr">
        <is>
          <t>SB</t>
        </is>
      </c>
      <c r="C324" s="74" t="inlineStr">
        <is>
          <t>Salomonen</t>
        </is>
      </c>
      <c r="D324" s="75">
        <f>$D$12</f>
        <v/>
      </c>
      <c r="E324" s="131" t="n">
        <v>0</v>
      </c>
      <c r="F324" s="139" t="n">
        <v>0</v>
      </c>
      <c r="G324" s="140" t="n">
        <v>0</v>
      </c>
    </row>
    <row r="325" ht="12.75" customHeight="1">
      <c r="C325" s="49" t="n"/>
      <c r="D325" s="48">
        <f>$D$13</f>
        <v/>
      </c>
      <c r="E325" s="135" t="n">
        <v>0</v>
      </c>
      <c r="F325" s="139" t="n">
        <v>0</v>
      </c>
      <c r="G325" s="140" t="n">
        <v>0</v>
      </c>
    </row>
    <row r="326" ht="12.75" customHeight="1">
      <c r="B326" s="13" t="inlineStr">
        <is>
          <t>ZM</t>
        </is>
      </c>
      <c r="C326" s="74" t="inlineStr">
        <is>
          <t>Sambia</t>
        </is>
      </c>
      <c r="D326" s="75">
        <f>$D$12</f>
        <v/>
      </c>
      <c r="E326" s="131" t="n">
        <v>0</v>
      </c>
      <c r="F326" s="139" t="n">
        <v>0</v>
      </c>
      <c r="G326" s="140" t="n">
        <v>0</v>
      </c>
    </row>
    <row r="327" ht="12.75" customHeight="1">
      <c r="C327" s="49" t="n"/>
      <c r="D327" s="48">
        <f>$D$13</f>
        <v/>
      </c>
      <c r="E327" s="135" t="n">
        <v>0</v>
      </c>
      <c r="F327" s="139" t="n">
        <v>0</v>
      </c>
      <c r="G327" s="140" t="n">
        <v>0</v>
      </c>
    </row>
    <row r="328" ht="12.75" customHeight="1">
      <c r="B328" s="13" t="inlineStr">
        <is>
          <t>WS</t>
        </is>
      </c>
      <c r="C328" s="74" t="inlineStr">
        <is>
          <t>Samoa</t>
        </is>
      </c>
      <c r="D328" s="75">
        <f>$D$12</f>
        <v/>
      </c>
      <c r="E328" s="131" t="n">
        <v>0</v>
      </c>
      <c r="F328" s="139" t="n">
        <v>0</v>
      </c>
      <c r="G328" s="140" t="n">
        <v>0</v>
      </c>
    </row>
    <row r="329" ht="12.75" customHeight="1">
      <c r="C329" s="49" t="n"/>
      <c r="D329" s="48">
        <f>$D$13</f>
        <v/>
      </c>
      <c r="E329" s="135" t="n">
        <v>0</v>
      </c>
      <c r="F329" s="139" t="n">
        <v>0</v>
      </c>
      <c r="G329" s="140" t="n">
        <v>0</v>
      </c>
    </row>
    <row r="330" ht="12.75" customHeight="1">
      <c r="B330" s="13" t="inlineStr">
        <is>
          <t>SM</t>
        </is>
      </c>
      <c r="C330" s="74" t="inlineStr">
        <is>
          <t>San Marino</t>
        </is>
      </c>
      <c r="D330" s="75">
        <f>$D$12</f>
        <v/>
      </c>
      <c r="E330" s="131" t="n">
        <v>0</v>
      </c>
      <c r="F330" s="139" t="n">
        <v>0</v>
      </c>
      <c r="G330" s="140" t="n">
        <v>0</v>
      </c>
    </row>
    <row r="331" ht="12.75" customHeight="1">
      <c r="C331" s="49" t="n"/>
      <c r="D331" s="48">
        <f>$D$13</f>
        <v/>
      </c>
      <c r="E331" s="135" t="n">
        <v>0</v>
      </c>
      <c r="F331" s="139" t="n">
        <v>0</v>
      </c>
      <c r="G331" s="140" t="n">
        <v>0</v>
      </c>
    </row>
    <row r="332" ht="12.75" customHeight="1">
      <c r="B332" s="13" t="inlineStr">
        <is>
          <t>ST</t>
        </is>
      </c>
      <c r="C332" s="74" t="inlineStr">
        <is>
          <t>Sao Tome und Principe</t>
        </is>
      </c>
      <c r="D332" s="75">
        <f>$D$12</f>
        <v/>
      </c>
      <c r="E332" s="131" t="n">
        <v>0</v>
      </c>
      <c r="F332" s="139" t="n">
        <v>0</v>
      </c>
      <c r="G332" s="140" t="n">
        <v>0</v>
      </c>
    </row>
    <row r="333" ht="12.75" customHeight="1">
      <c r="C333" s="49" t="n"/>
      <c r="D333" s="48">
        <f>$D$13</f>
        <v/>
      </c>
      <c r="E333" s="135" t="n">
        <v>0</v>
      </c>
      <c r="F333" s="139" t="n">
        <v>0</v>
      </c>
      <c r="G333" s="140" t="n">
        <v>0</v>
      </c>
    </row>
    <row r="334" ht="12.75" customHeight="1">
      <c r="B334" s="13" t="inlineStr">
        <is>
          <t>SA</t>
        </is>
      </c>
      <c r="C334" s="74" t="inlineStr">
        <is>
          <t>Saudi Arabien</t>
        </is>
      </c>
      <c r="D334" s="75">
        <f>$D$12</f>
        <v/>
      </c>
      <c r="E334" s="131" t="n">
        <v>0</v>
      </c>
      <c r="F334" s="139" t="n">
        <v>0</v>
      </c>
      <c r="G334" s="140" t="n">
        <v>0</v>
      </c>
    </row>
    <row r="335" ht="12.75" customHeight="1">
      <c r="C335" s="49" t="n"/>
      <c r="D335" s="48">
        <f>$D$13</f>
        <v/>
      </c>
      <c r="E335" s="135" t="n">
        <v>0</v>
      </c>
      <c r="F335" s="139" t="n">
        <v>0</v>
      </c>
      <c r="G335" s="140" t="n">
        <v>0</v>
      </c>
    </row>
    <row r="336" ht="12.75" customHeight="1">
      <c r="B336" s="13" t="inlineStr">
        <is>
          <t>SE</t>
        </is>
      </c>
      <c r="C336" s="74" t="inlineStr">
        <is>
          <t>Schweden</t>
        </is>
      </c>
      <c r="D336" s="75">
        <f>$D$12</f>
        <v/>
      </c>
      <c r="E336" s="131" t="n">
        <v>0</v>
      </c>
      <c r="F336" s="139" t="n">
        <v>0</v>
      </c>
      <c r="G336" s="140" t="n">
        <v>0</v>
      </c>
    </row>
    <row r="337" ht="12.75" customHeight="1">
      <c r="C337" s="49" t="n"/>
      <c r="D337" s="48">
        <f>$D$13</f>
        <v/>
      </c>
      <c r="E337" s="135" t="n">
        <v>0</v>
      </c>
      <c r="F337" s="139" t="n">
        <v>0</v>
      </c>
      <c r="G337" s="140" t="n">
        <v>0</v>
      </c>
    </row>
    <row r="338" ht="12.75" customHeight="1">
      <c r="B338" s="13" t="inlineStr">
        <is>
          <t>CH</t>
        </is>
      </c>
      <c r="C338" s="74" t="inlineStr">
        <is>
          <t>Schweiz</t>
        </is>
      </c>
      <c r="D338" s="75">
        <f>$D$12</f>
        <v/>
      </c>
      <c r="E338" s="131" t="n">
        <v>0</v>
      </c>
      <c r="F338" s="139" t="n">
        <v>0</v>
      </c>
      <c r="G338" s="140" t="n">
        <v>0</v>
      </c>
    </row>
    <row r="339" ht="12.75" customHeight="1">
      <c r="C339" s="49" t="n"/>
      <c r="D339" s="48">
        <f>$D$13</f>
        <v/>
      </c>
      <c r="E339" s="135" t="n">
        <v>0</v>
      </c>
      <c r="F339" s="139" t="n">
        <v>0</v>
      </c>
      <c r="G339" s="140" t="n">
        <v>0</v>
      </c>
    </row>
    <row r="340" ht="12.75" customHeight="1">
      <c r="B340" s="13" t="inlineStr">
        <is>
          <t>SN</t>
        </is>
      </c>
      <c r="C340" s="74" t="inlineStr">
        <is>
          <t>Senegal</t>
        </is>
      </c>
      <c r="D340" s="75">
        <f>$D$12</f>
        <v/>
      </c>
      <c r="E340" s="131" t="n">
        <v>0</v>
      </c>
      <c r="F340" s="139" t="n">
        <v>0</v>
      </c>
      <c r="G340" s="140" t="n">
        <v>0</v>
      </c>
    </row>
    <row r="341" ht="12.75" customHeight="1">
      <c r="C341" s="49" t="n"/>
      <c r="D341" s="48">
        <f>$D$13</f>
        <v/>
      </c>
      <c r="E341" s="135" t="n">
        <v>0</v>
      </c>
      <c r="F341" s="139" t="n">
        <v>0</v>
      </c>
      <c r="G341" s="140" t="n">
        <v>0</v>
      </c>
    </row>
    <row r="342" ht="12.75" customHeight="1">
      <c r="B342" s="13" t="inlineStr">
        <is>
          <t>RS</t>
        </is>
      </c>
      <c r="C342" s="74" t="inlineStr">
        <is>
          <t>Serbien</t>
        </is>
      </c>
      <c r="D342" s="75">
        <f>$D$12</f>
        <v/>
      </c>
      <c r="E342" s="131" t="n">
        <v>0</v>
      </c>
      <c r="F342" s="139" t="n">
        <v>0</v>
      </c>
      <c r="G342" s="140" t="n">
        <v>0</v>
      </c>
    </row>
    <row r="343" ht="12.75" customHeight="1">
      <c r="C343" s="49" t="n"/>
      <c r="D343" s="48">
        <f>$D$13</f>
        <v/>
      </c>
      <c r="E343" s="135" t="n">
        <v>0</v>
      </c>
      <c r="F343" s="139" t="n">
        <v>0</v>
      </c>
      <c r="G343" s="140" t="n">
        <v>0</v>
      </c>
    </row>
    <row r="344" ht="12.75" customHeight="1">
      <c r="B344" s="13" t="inlineStr">
        <is>
          <t>SC</t>
        </is>
      </c>
      <c r="C344" s="74" t="inlineStr">
        <is>
          <t>Seychellen</t>
        </is>
      </c>
      <c r="D344" s="75">
        <f>$D$12</f>
        <v/>
      </c>
      <c r="E344" s="131" t="n">
        <v>0</v>
      </c>
      <c r="F344" s="139" t="n">
        <v>0</v>
      </c>
      <c r="G344" s="140" t="n">
        <v>0</v>
      </c>
    </row>
    <row r="345" ht="12.75" customHeight="1">
      <c r="C345" s="49" t="n"/>
      <c r="D345" s="48">
        <f>$D$13</f>
        <v/>
      </c>
      <c r="E345" s="135" t="n">
        <v>0</v>
      </c>
      <c r="F345" s="139" t="n">
        <v>0</v>
      </c>
      <c r="G345" s="140" t="n">
        <v>0</v>
      </c>
    </row>
    <row r="346" ht="12.75" customHeight="1">
      <c r="B346" s="13" t="inlineStr">
        <is>
          <t>SL</t>
        </is>
      </c>
      <c r="C346" s="74" t="inlineStr">
        <is>
          <t>Sierra Leone</t>
        </is>
      </c>
      <c r="D346" s="75">
        <f>$D$12</f>
        <v/>
      </c>
      <c r="E346" s="131" t="n">
        <v>0</v>
      </c>
      <c r="F346" s="139" t="n">
        <v>0</v>
      </c>
      <c r="G346" s="140" t="n">
        <v>0</v>
      </c>
    </row>
    <row r="347" ht="12.75" customHeight="1">
      <c r="C347" s="49" t="n"/>
      <c r="D347" s="48">
        <f>$D$13</f>
        <v/>
      </c>
      <c r="E347" s="135" t="n">
        <v>0</v>
      </c>
      <c r="F347" s="139" t="n">
        <v>0</v>
      </c>
      <c r="G347" s="140" t="n">
        <v>0</v>
      </c>
    </row>
    <row r="348" ht="12.75" customHeight="1">
      <c r="B348" s="13" t="inlineStr">
        <is>
          <t>ZW</t>
        </is>
      </c>
      <c r="C348" s="74" t="inlineStr">
        <is>
          <t>Simbabwe</t>
        </is>
      </c>
      <c r="D348" s="75">
        <f>$D$12</f>
        <v/>
      </c>
      <c r="E348" s="131" t="n">
        <v>0</v>
      </c>
      <c r="F348" s="139" t="n">
        <v>0</v>
      </c>
      <c r="G348" s="140" t="n">
        <v>0</v>
      </c>
    </row>
    <row r="349" ht="12.75" customHeight="1">
      <c r="C349" s="49" t="n"/>
      <c r="D349" s="48">
        <f>$D$13</f>
        <v/>
      </c>
      <c r="E349" s="135" t="n">
        <v>0</v>
      </c>
      <c r="F349" s="139" t="n">
        <v>0</v>
      </c>
      <c r="G349" s="140" t="n">
        <v>0</v>
      </c>
    </row>
    <row r="350" ht="12.75" customHeight="1">
      <c r="B350" s="13" t="inlineStr">
        <is>
          <t>SG</t>
        </is>
      </c>
      <c r="C350" s="74" t="inlineStr">
        <is>
          <t>Singapur</t>
        </is>
      </c>
      <c r="D350" s="75">
        <f>$D$12</f>
        <v/>
      </c>
      <c r="E350" s="131" t="n">
        <v>0</v>
      </c>
      <c r="F350" s="139" t="n">
        <v>0</v>
      </c>
      <c r="G350" s="140" t="n">
        <v>0</v>
      </c>
    </row>
    <row r="351" ht="12.75" customHeight="1">
      <c r="C351" s="49" t="n"/>
      <c r="D351" s="48">
        <f>$D$13</f>
        <v/>
      </c>
      <c r="E351" s="135" t="n">
        <v>0</v>
      </c>
      <c r="F351" s="139" t="n">
        <v>0</v>
      </c>
      <c r="G351" s="140" t="n">
        <v>0</v>
      </c>
    </row>
    <row r="352" ht="12.75" customHeight="1">
      <c r="B352" s="13" t="inlineStr">
        <is>
          <t>SK</t>
        </is>
      </c>
      <c r="C352" s="74" t="inlineStr">
        <is>
          <t>Slowakei</t>
        </is>
      </c>
      <c r="D352" s="75">
        <f>$D$12</f>
        <v/>
      </c>
      <c r="E352" s="131" t="n">
        <v>0</v>
      </c>
      <c r="F352" s="139" t="n">
        <v>0</v>
      </c>
      <c r="G352" s="140" t="n">
        <v>0</v>
      </c>
    </row>
    <row r="353" ht="12.75" customHeight="1">
      <c r="C353" s="49" t="n"/>
      <c r="D353" s="48">
        <f>$D$13</f>
        <v/>
      </c>
      <c r="E353" s="135" t="n">
        <v>0</v>
      </c>
      <c r="F353" s="139" t="n">
        <v>0</v>
      </c>
      <c r="G353" s="140" t="n">
        <v>0</v>
      </c>
    </row>
    <row r="354" ht="12.75" customHeight="1">
      <c r="B354" s="13" t="inlineStr">
        <is>
          <t>SI</t>
        </is>
      </c>
      <c r="C354" s="74" t="inlineStr">
        <is>
          <t>Slowenien</t>
        </is>
      </c>
      <c r="D354" s="75">
        <f>$D$12</f>
        <v/>
      </c>
      <c r="E354" s="131" t="n">
        <v>0</v>
      </c>
      <c r="F354" s="139" t="n">
        <v>0</v>
      </c>
      <c r="G354" s="140" t="n">
        <v>0</v>
      </c>
    </row>
    <row r="355" ht="12.75" customHeight="1">
      <c r="C355" s="49" t="n"/>
      <c r="D355" s="48">
        <f>$D$13</f>
        <v/>
      </c>
      <c r="E355" s="135" t="n">
        <v>0</v>
      </c>
      <c r="F355" s="139" t="n">
        <v>0</v>
      </c>
      <c r="G355" s="140" t="n">
        <v>0</v>
      </c>
    </row>
    <row r="356" ht="12.75" customHeight="1">
      <c r="B356" s="13" t="inlineStr">
        <is>
          <t>SO</t>
        </is>
      </c>
      <c r="C356" s="74" t="inlineStr">
        <is>
          <t>Somalia</t>
        </is>
      </c>
      <c r="D356" s="75">
        <f>$D$12</f>
        <v/>
      </c>
      <c r="E356" s="131" t="n">
        <v>0</v>
      </c>
      <c r="F356" s="139" t="n">
        <v>0</v>
      </c>
      <c r="G356" s="140" t="n">
        <v>0</v>
      </c>
    </row>
    <row r="357" ht="12.75" customHeight="1">
      <c r="C357" s="49" t="n"/>
      <c r="D357" s="48">
        <f>$D$13</f>
        <v/>
      </c>
      <c r="E357" s="135" t="n">
        <v>0</v>
      </c>
      <c r="F357" s="139" t="n">
        <v>0</v>
      </c>
      <c r="G357" s="140" t="n">
        <v>0</v>
      </c>
    </row>
    <row r="358" ht="12.75" customHeight="1">
      <c r="B358" s="13" t="inlineStr">
        <is>
          <t>ES</t>
        </is>
      </c>
      <c r="C358" s="74" t="inlineStr">
        <is>
          <t>Spanien</t>
        </is>
      </c>
      <c r="D358" s="75">
        <f>$D$12</f>
        <v/>
      </c>
      <c r="E358" s="131" t="n">
        <v>0</v>
      </c>
      <c r="F358" s="139" t="n">
        <v>0</v>
      </c>
      <c r="G358" s="140" t="n">
        <v>0</v>
      </c>
    </row>
    <row r="359" ht="12.75" customHeight="1">
      <c r="C359" s="49" t="n"/>
      <c r="D359" s="48">
        <f>$D$13</f>
        <v/>
      </c>
      <c r="E359" s="135" t="n">
        <v>0</v>
      </c>
      <c r="F359" s="139" t="n">
        <v>0</v>
      </c>
      <c r="G359" s="140" t="n">
        <v>0</v>
      </c>
    </row>
    <row r="360" ht="12.75" customHeight="1">
      <c r="B360" s="13" t="inlineStr">
        <is>
          <t>LK</t>
        </is>
      </c>
      <c r="C360" s="74" t="inlineStr">
        <is>
          <t>Sri Lanka</t>
        </is>
      </c>
      <c r="D360" s="75">
        <f>$D$12</f>
        <v/>
      </c>
      <c r="E360" s="131" t="n">
        <v>0</v>
      </c>
      <c r="F360" s="139" t="n">
        <v>0</v>
      </c>
      <c r="G360" s="140" t="n">
        <v>0</v>
      </c>
    </row>
    <row r="361" ht="12.75" customHeight="1">
      <c r="C361" s="49" t="n"/>
      <c r="D361" s="48">
        <f>$D$13</f>
        <v/>
      </c>
      <c r="E361" s="135" t="n">
        <v>0</v>
      </c>
      <c r="F361" s="139" t="n">
        <v>0</v>
      </c>
      <c r="G361" s="140" t="n">
        <v>0</v>
      </c>
    </row>
    <row r="362" ht="12.75" customHeight="1">
      <c r="B362" s="13" t="inlineStr">
        <is>
          <t>KN</t>
        </is>
      </c>
      <c r="C362" s="74" t="inlineStr">
        <is>
          <t>St. Kitts und Nevis</t>
        </is>
      </c>
      <c r="D362" s="75">
        <f>$D$12</f>
        <v/>
      </c>
      <c r="E362" s="131" t="n">
        <v>0</v>
      </c>
      <c r="F362" s="139" t="n">
        <v>0</v>
      </c>
      <c r="G362" s="140" t="n">
        <v>0</v>
      </c>
    </row>
    <row r="363" ht="12.75" customHeight="1">
      <c r="C363" s="49" t="n"/>
      <c r="D363" s="48">
        <f>$D$13</f>
        <v/>
      </c>
      <c r="E363" s="135" t="n">
        <v>0</v>
      </c>
      <c r="F363" s="139" t="n">
        <v>0</v>
      </c>
      <c r="G363" s="140" t="n">
        <v>0</v>
      </c>
    </row>
    <row r="364" ht="12.75" customHeight="1">
      <c r="B364" s="13" t="inlineStr">
        <is>
          <t>LC</t>
        </is>
      </c>
      <c r="C364" s="74" t="inlineStr">
        <is>
          <t>St. Lucia</t>
        </is>
      </c>
      <c r="D364" s="75">
        <f>$D$12</f>
        <v/>
      </c>
      <c r="E364" s="131" t="n">
        <v>0</v>
      </c>
      <c r="F364" s="139" t="n">
        <v>0</v>
      </c>
      <c r="G364" s="140" t="n">
        <v>0</v>
      </c>
    </row>
    <row r="365" ht="12.75" customHeight="1">
      <c r="C365" s="49" t="n"/>
      <c r="D365" s="48">
        <f>$D$13</f>
        <v/>
      </c>
      <c r="E365" s="135" t="n">
        <v>0</v>
      </c>
      <c r="F365" s="139" t="n">
        <v>0</v>
      </c>
      <c r="G365" s="140" t="n">
        <v>0</v>
      </c>
    </row>
    <row r="366" ht="12.75" customHeight="1">
      <c r="B366" s="13" t="inlineStr">
        <is>
          <t>VC</t>
        </is>
      </c>
      <c r="C366" s="74" t="inlineStr">
        <is>
          <t>St. Vincent und die Grenadinen</t>
        </is>
      </c>
      <c r="D366" s="75">
        <f>$D$12</f>
        <v/>
      </c>
      <c r="E366" s="131" t="n">
        <v>0</v>
      </c>
      <c r="F366" s="139" t="n">
        <v>0</v>
      </c>
      <c r="G366" s="140" t="n">
        <v>0</v>
      </c>
    </row>
    <row r="367" ht="12.75" customHeight="1">
      <c r="C367" s="49" t="n"/>
      <c r="D367" s="48">
        <f>$D$13</f>
        <v/>
      </c>
      <c r="E367" s="135" t="n">
        <v>0</v>
      </c>
      <c r="F367" s="139" t="n">
        <v>0</v>
      </c>
      <c r="G367" s="140" t="n">
        <v>0</v>
      </c>
    </row>
    <row r="368" ht="12.75" customHeight="1">
      <c r="B368" s="13" t="inlineStr">
        <is>
          <t>ZA</t>
        </is>
      </c>
      <c r="C368" s="74" t="inlineStr">
        <is>
          <t>Südafrika</t>
        </is>
      </c>
      <c r="D368" s="75">
        <f>$D$12</f>
        <v/>
      </c>
      <c r="E368" s="131" t="n">
        <v>0</v>
      </c>
      <c r="F368" s="139" t="n">
        <v>0</v>
      </c>
      <c r="G368" s="140" t="n">
        <v>0</v>
      </c>
    </row>
    <row r="369" ht="12.75" customHeight="1">
      <c r="C369" s="49" t="n"/>
      <c r="D369" s="48">
        <f>$D$13</f>
        <v/>
      </c>
      <c r="E369" s="135" t="n">
        <v>0</v>
      </c>
      <c r="F369" s="139" t="n">
        <v>0</v>
      </c>
      <c r="G369" s="140" t="n">
        <v>0</v>
      </c>
    </row>
    <row r="370" ht="12.75" customHeight="1">
      <c r="B370" s="13" t="inlineStr">
        <is>
          <t>SD</t>
        </is>
      </c>
      <c r="C370" s="74" t="inlineStr">
        <is>
          <t>Sudan</t>
        </is>
      </c>
      <c r="D370" s="75">
        <f>$D$12</f>
        <v/>
      </c>
      <c r="E370" s="131" t="n">
        <v>0</v>
      </c>
      <c r="F370" s="139" t="n">
        <v>0</v>
      </c>
      <c r="G370" s="140" t="n">
        <v>0</v>
      </c>
    </row>
    <row r="371" ht="12.75" customHeight="1">
      <c r="C371" s="49" t="n"/>
      <c r="D371" s="48">
        <f>$D$13</f>
        <v/>
      </c>
      <c r="E371" s="135" t="n">
        <v>0</v>
      </c>
      <c r="F371" s="139" t="n">
        <v>0</v>
      </c>
      <c r="G371" s="140" t="n">
        <v>0</v>
      </c>
    </row>
    <row r="372" ht="12.75" customHeight="1">
      <c r="B372" s="13" t="inlineStr">
        <is>
          <t>SR</t>
        </is>
      </c>
      <c r="C372" s="74" t="inlineStr">
        <is>
          <t>Suriname</t>
        </is>
      </c>
      <c r="D372" s="75">
        <f>$D$12</f>
        <v/>
      </c>
      <c r="E372" s="131" t="n">
        <v>0</v>
      </c>
      <c r="F372" s="139" t="n">
        <v>0</v>
      </c>
      <c r="G372" s="140" t="n">
        <v>0</v>
      </c>
    </row>
    <row r="373" ht="12.75" customHeight="1">
      <c r="C373" s="49" t="n"/>
      <c r="D373" s="48">
        <f>$D$13</f>
        <v/>
      </c>
      <c r="E373" s="135" t="n">
        <v>0</v>
      </c>
      <c r="F373" s="139" t="n">
        <v>0</v>
      </c>
      <c r="G373" s="140" t="n">
        <v>0</v>
      </c>
    </row>
    <row r="374" ht="12.75" customHeight="1">
      <c r="B374" s="13" t="inlineStr">
        <is>
          <t>SZ</t>
        </is>
      </c>
      <c r="C374" s="74" t="inlineStr">
        <is>
          <t>Swasiland</t>
        </is>
      </c>
      <c r="D374" s="75">
        <f>$D$12</f>
        <v/>
      </c>
      <c r="E374" s="131" t="n">
        <v>0</v>
      </c>
      <c r="F374" s="139" t="n">
        <v>0</v>
      </c>
      <c r="G374" s="140" t="n">
        <v>0</v>
      </c>
    </row>
    <row r="375" ht="12.75" customHeight="1">
      <c r="C375" s="49" t="n"/>
      <c r="D375" s="48">
        <f>$D$13</f>
        <v/>
      </c>
      <c r="E375" s="135" t="n">
        <v>0</v>
      </c>
      <c r="F375" s="139" t="n">
        <v>0</v>
      </c>
      <c r="G375" s="140" t="n">
        <v>0</v>
      </c>
    </row>
    <row r="376" ht="12.75" customHeight="1">
      <c r="B376" s="13" t="inlineStr">
        <is>
          <t>SY</t>
        </is>
      </c>
      <c r="C376" s="74" t="inlineStr">
        <is>
          <t>Syrien</t>
        </is>
      </c>
      <c r="D376" s="75">
        <f>$D$12</f>
        <v/>
      </c>
      <c r="E376" s="131" t="n">
        <v>0</v>
      </c>
      <c r="F376" s="139" t="n">
        <v>0</v>
      </c>
      <c r="G376" s="140" t="n">
        <v>0</v>
      </c>
    </row>
    <row r="377" ht="12.75" customHeight="1">
      <c r="C377" s="49" t="n"/>
      <c r="D377" s="48">
        <f>$D$13</f>
        <v/>
      </c>
      <c r="E377" s="135" t="n">
        <v>0</v>
      </c>
      <c r="F377" s="139" t="n">
        <v>0</v>
      </c>
      <c r="G377" s="140" t="n">
        <v>0</v>
      </c>
    </row>
    <row r="378" ht="12.75" customHeight="1">
      <c r="B378" s="13" t="inlineStr">
        <is>
          <t>TJ</t>
        </is>
      </c>
      <c r="C378" s="74" t="inlineStr">
        <is>
          <t>Tadschikistan</t>
        </is>
      </c>
      <c r="D378" s="75">
        <f>$D$12</f>
        <v/>
      </c>
      <c r="E378" s="131" t="n">
        <v>0</v>
      </c>
      <c r="F378" s="139" t="n">
        <v>0</v>
      </c>
      <c r="G378" s="140" t="n">
        <v>0</v>
      </c>
    </row>
    <row r="379" ht="12.75" customHeight="1">
      <c r="C379" s="49" t="n"/>
      <c r="D379" s="48">
        <f>$D$13</f>
        <v/>
      </c>
      <c r="E379" s="135" t="n">
        <v>0</v>
      </c>
      <c r="F379" s="139" t="n">
        <v>0</v>
      </c>
      <c r="G379" s="140" t="n">
        <v>0</v>
      </c>
    </row>
    <row r="380" ht="12.75" customHeight="1">
      <c r="B380" s="13" t="inlineStr">
        <is>
          <t>TW</t>
        </is>
      </c>
      <c r="C380" s="74" t="inlineStr">
        <is>
          <t>Taiwan</t>
        </is>
      </c>
      <c r="D380" s="75">
        <f>$D$12</f>
        <v/>
      </c>
      <c r="E380" s="131" t="n">
        <v>0</v>
      </c>
      <c r="F380" s="139" t="n">
        <v>0</v>
      </c>
      <c r="G380" s="140" t="n">
        <v>0</v>
      </c>
    </row>
    <row r="381" ht="12.75" customHeight="1">
      <c r="C381" s="49" t="n"/>
      <c r="D381" s="48">
        <f>$D$13</f>
        <v/>
      </c>
      <c r="E381" s="135" t="n">
        <v>0</v>
      </c>
      <c r="F381" s="139" t="n">
        <v>0</v>
      </c>
      <c r="G381" s="140" t="n">
        <v>0</v>
      </c>
    </row>
    <row r="382" ht="12.75" customHeight="1">
      <c r="B382" s="13" t="inlineStr">
        <is>
          <t>TZ</t>
        </is>
      </c>
      <c r="C382" s="74" t="inlineStr">
        <is>
          <t>Tansania</t>
        </is>
      </c>
      <c r="D382" s="75">
        <f>$D$12</f>
        <v/>
      </c>
      <c r="E382" s="131" t="n">
        <v>0</v>
      </c>
      <c r="F382" s="139" t="n">
        <v>0</v>
      </c>
      <c r="G382" s="140" t="n">
        <v>0</v>
      </c>
    </row>
    <row r="383" ht="12.75" customHeight="1">
      <c r="C383" s="49" t="n"/>
      <c r="D383" s="48">
        <f>$D$13</f>
        <v/>
      </c>
      <c r="E383" s="135" t="n">
        <v>0</v>
      </c>
      <c r="F383" s="139" t="n">
        <v>0</v>
      </c>
      <c r="G383" s="140" t="n">
        <v>0</v>
      </c>
    </row>
    <row r="384" ht="12.75" customHeight="1">
      <c r="B384" s="13" t="inlineStr">
        <is>
          <t>TH</t>
        </is>
      </c>
      <c r="C384" s="74" t="inlineStr">
        <is>
          <t>Thailand</t>
        </is>
      </c>
      <c r="D384" s="75">
        <f>$D$12</f>
        <v/>
      </c>
      <c r="E384" s="131" t="n">
        <v>0</v>
      </c>
      <c r="F384" s="139" t="n">
        <v>0</v>
      </c>
      <c r="G384" s="140" t="n">
        <v>0</v>
      </c>
    </row>
    <row r="385" ht="12.75" customHeight="1">
      <c r="C385" s="49" t="n"/>
      <c r="D385" s="48">
        <f>$D$13</f>
        <v/>
      </c>
      <c r="E385" s="135" t="n">
        <v>0</v>
      </c>
      <c r="F385" s="139" t="n">
        <v>0</v>
      </c>
      <c r="G385" s="140" t="n">
        <v>0</v>
      </c>
    </row>
    <row r="386" ht="12.75" customHeight="1">
      <c r="B386" s="13" t="inlineStr">
        <is>
          <t>TG</t>
        </is>
      </c>
      <c r="C386" s="74" t="inlineStr">
        <is>
          <t>Togo</t>
        </is>
      </c>
      <c r="D386" s="75">
        <f>$D$12</f>
        <v/>
      </c>
      <c r="E386" s="131" t="n">
        <v>0</v>
      </c>
      <c r="F386" s="139" t="n">
        <v>0</v>
      </c>
      <c r="G386" s="140" t="n">
        <v>0</v>
      </c>
    </row>
    <row r="387" ht="12.75" customHeight="1">
      <c r="C387" s="49" t="n"/>
      <c r="D387" s="48">
        <f>$D$13</f>
        <v/>
      </c>
      <c r="E387" s="135" t="n">
        <v>0</v>
      </c>
      <c r="F387" s="139" t="n">
        <v>0</v>
      </c>
      <c r="G387" s="140" t="n">
        <v>0</v>
      </c>
    </row>
    <row r="388" ht="12.75" customHeight="1">
      <c r="B388" s="13" t="inlineStr">
        <is>
          <t>TO</t>
        </is>
      </c>
      <c r="C388" s="74" t="inlineStr">
        <is>
          <t>Tonga</t>
        </is>
      </c>
      <c r="D388" s="75">
        <f>$D$12</f>
        <v/>
      </c>
      <c r="E388" s="131" t="n">
        <v>0</v>
      </c>
      <c r="F388" s="139" t="n">
        <v>0</v>
      </c>
      <c r="G388" s="140" t="n">
        <v>0</v>
      </c>
    </row>
    <row r="389" ht="12.75" customHeight="1">
      <c r="C389" s="49" t="n"/>
      <c r="D389" s="48">
        <f>$D$13</f>
        <v/>
      </c>
      <c r="E389" s="135" t="n">
        <v>0</v>
      </c>
      <c r="F389" s="139" t="n">
        <v>0</v>
      </c>
      <c r="G389" s="140" t="n">
        <v>0</v>
      </c>
    </row>
    <row r="390" ht="12.75" customHeight="1">
      <c r="B390" s="13" t="inlineStr">
        <is>
          <t>TT</t>
        </is>
      </c>
      <c r="C390" s="74" t="inlineStr">
        <is>
          <t>Trinidad und Tobago</t>
        </is>
      </c>
      <c r="D390" s="75">
        <f>$D$12</f>
        <v/>
      </c>
      <c r="E390" s="131" t="n">
        <v>0</v>
      </c>
      <c r="F390" s="139" t="n">
        <v>0</v>
      </c>
      <c r="G390" s="140" t="n">
        <v>0</v>
      </c>
    </row>
    <row r="391" ht="12.75" customHeight="1">
      <c r="C391" s="49" t="n"/>
      <c r="D391" s="48">
        <f>$D$13</f>
        <v/>
      </c>
      <c r="E391" s="135" t="n">
        <v>0</v>
      </c>
      <c r="F391" s="139" t="n">
        <v>0</v>
      </c>
      <c r="G391" s="140" t="n">
        <v>0</v>
      </c>
    </row>
    <row r="392" ht="12.75" customHeight="1">
      <c r="B392" s="13" t="inlineStr">
        <is>
          <t>TD</t>
        </is>
      </c>
      <c r="C392" s="74" t="inlineStr">
        <is>
          <t>Tschad</t>
        </is>
      </c>
      <c r="D392" s="75">
        <f>$D$12</f>
        <v/>
      </c>
      <c r="E392" s="131" t="n">
        <v>0</v>
      </c>
      <c r="F392" s="139" t="n">
        <v>0</v>
      </c>
      <c r="G392" s="140" t="n">
        <v>0</v>
      </c>
    </row>
    <row r="393" ht="12.75" customHeight="1">
      <c r="C393" s="49" t="n"/>
      <c r="D393" s="48">
        <f>$D$13</f>
        <v/>
      </c>
      <c r="E393" s="135" t="n">
        <v>0</v>
      </c>
      <c r="F393" s="139" t="n">
        <v>0</v>
      </c>
      <c r="G393" s="140" t="n">
        <v>0</v>
      </c>
    </row>
    <row r="394" ht="12.75" customHeight="1">
      <c r="B394" s="13" t="inlineStr">
        <is>
          <t>CZ</t>
        </is>
      </c>
      <c r="C394" s="74" t="inlineStr">
        <is>
          <t>Tschechien</t>
        </is>
      </c>
      <c r="D394" s="75">
        <f>$D$12</f>
        <v/>
      </c>
      <c r="E394" s="131" t="n">
        <v>0</v>
      </c>
      <c r="F394" s="139" t="n">
        <v>0</v>
      </c>
      <c r="G394" s="140" t="n">
        <v>0</v>
      </c>
    </row>
    <row r="395" ht="12.75" customHeight="1">
      <c r="C395" s="49" t="n"/>
      <c r="D395" s="48">
        <f>$D$13</f>
        <v/>
      </c>
      <c r="E395" s="135" t="n">
        <v>0</v>
      </c>
      <c r="F395" s="139" t="n">
        <v>0</v>
      </c>
      <c r="G395" s="140" t="n">
        <v>0</v>
      </c>
    </row>
    <row r="396" ht="12.75" customHeight="1">
      <c r="B396" s="13" t="inlineStr">
        <is>
          <t>TN</t>
        </is>
      </c>
      <c r="C396" s="74" t="inlineStr">
        <is>
          <t>Tunesien</t>
        </is>
      </c>
      <c r="D396" s="75">
        <f>$D$12</f>
        <v/>
      </c>
      <c r="E396" s="131" t="n">
        <v>0</v>
      </c>
      <c r="F396" s="139" t="n">
        <v>0</v>
      </c>
      <c r="G396" s="140" t="n">
        <v>0</v>
      </c>
    </row>
    <row r="397" ht="12.75" customHeight="1">
      <c r="C397" s="49" t="n"/>
      <c r="D397" s="48">
        <f>$D$13</f>
        <v/>
      </c>
      <c r="E397" s="135" t="n">
        <v>0</v>
      </c>
      <c r="F397" s="139" t="n">
        <v>0</v>
      </c>
      <c r="G397" s="140" t="n">
        <v>0</v>
      </c>
    </row>
    <row r="398" ht="12.75" customHeight="1">
      <c r="B398" s="13" t="inlineStr">
        <is>
          <t>TR</t>
        </is>
      </c>
      <c r="C398" s="74" t="inlineStr">
        <is>
          <t>Türkei</t>
        </is>
      </c>
      <c r="D398" s="75">
        <f>$D$12</f>
        <v/>
      </c>
      <c r="E398" s="131" t="n">
        <v>0</v>
      </c>
      <c r="F398" s="139" t="n">
        <v>0</v>
      </c>
      <c r="G398" s="140" t="n">
        <v>0</v>
      </c>
    </row>
    <row r="399" ht="12.75" customHeight="1">
      <c r="C399" s="49" t="n"/>
      <c r="D399" s="48">
        <f>$D$13</f>
        <v/>
      </c>
      <c r="E399" s="135" t="n">
        <v>0</v>
      </c>
      <c r="F399" s="139" t="n">
        <v>0</v>
      </c>
      <c r="G399" s="140" t="n">
        <v>0</v>
      </c>
    </row>
    <row r="400" ht="12.75" customHeight="1">
      <c r="B400" s="13" t="inlineStr">
        <is>
          <t>TM</t>
        </is>
      </c>
      <c r="C400" s="74" t="inlineStr">
        <is>
          <t>Turkmenistan</t>
        </is>
      </c>
      <c r="D400" s="75">
        <f>$D$12</f>
        <v/>
      </c>
      <c r="E400" s="131" t="n">
        <v>0</v>
      </c>
      <c r="F400" s="139" t="n">
        <v>0</v>
      </c>
      <c r="G400" s="140" t="n">
        <v>0</v>
      </c>
    </row>
    <row r="401" ht="12.75" customHeight="1">
      <c r="C401" s="49" t="n"/>
      <c r="D401" s="48">
        <f>$D$13</f>
        <v/>
      </c>
      <c r="E401" s="135" t="n">
        <v>0</v>
      </c>
      <c r="F401" s="139" t="n">
        <v>0</v>
      </c>
      <c r="G401" s="140" t="n">
        <v>0</v>
      </c>
    </row>
    <row r="402" ht="12.75" customHeight="1">
      <c r="B402" s="13" t="inlineStr">
        <is>
          <t>TV</t>
        </is>
      </c>
      <c r="C402" s="74" t="inlineStr">
        <is>
          <t>Tuvalu</t>
        </is>
      </c>
      <c r="D402" s="75">
        <f>$D$12</f>
        <v/>
      </c>
      <c r="E402" s="131" t="n">
        <v>0</v>
      </c>
      <c r="F402" s="139" t="n">
        <v>0</v>
      </c>
      <c r="G402" s="140" t="n">
        <v>0</v>
      </c>
    </row>
    <row r="403" ht="12.75" customHeight="1">
      <c r="C403" s="49" t="n"/>
      <c r="D403" s="48">
        <f>$D$13</f>
        <v/>
      </c>
      <c r="E403" s="135" t="n">
        <v>0</v>
      </c>
      <c r="F403" s="139" t="n">
        <v>0</v>
      </c>
      <c r="G403" s="140" t="n">
        <v>0</v>
      </c>
    </row>
    <row r="404" ht="12.75" customHeight="1">
      <c r="B404" s="13" t="inlineStr">
        <is>
          <t>UG</t>
        </is>
      </c>
      <c r="C404" s="74" t="inlineStr">
        <is>
          <t>Uganda</t>
        </is>
      </c>
      <c r="D404" s="75">
        <f>$D$12</f>
        <v/>
      </c>
      <c r="E404" s="131" t="n">
        <v>0</v>
      </c>
      <c r="F404" s="139" t="n">
        <v>0</v>
      </c>
      <c r="G404" s="140" t="n">
        <v>0</v>
      </c>
    </row>
    <row r="405" ht="12.75" customHeight="1">
      <c r="C405" s="49" t="n"/>
      <c r="D405" s="48">
        <f>$D$13</f>
        <v/>
      </c>
      <c r="E405" s="135" t="n">
        <v>0</v>
      </c>
      <c r="F405" s="139" t="n">
        <v>0</v>
      </c>
      <c r="G405" s="140" t="n">
        <v>0</v>
      </c>
    </row>
    <row r="406" ht="12.75" customHeight="1">
      <c r="B406" s="13" t="inlineStr">
        <is>
          <t>UA</t>
        </is>
      </c>
      <c r="C406" s="74" t="inlineStr">
        <is>
          <t>Ukraine</t>
        </is>
      </c>
      <c r="D406" s="75">
        <f>$D$12</f>
        <v/>
      </c>
      <c r="E406" s="131" t="n">
        <v>0</v>
      </c>
      <c r="F406" s="139" t="n">
        <v>0</v>
      </c>
      <c r="G406" s="140" t="n">
        <v>0</v>
      </c>
    </row>
    <row r="407" ht="12.75" customHeight="1">
      <c r="C407" s="49" t="n"/>
      <c r="D407" s="48">
        <f>$D$13</f>
        <v/>
      </c>
      <c r="E407" s="135" t="n">
        <v>0</v>
      </c>
      <c r="F407" s="139" t="n">
        <v>0</v>
      </c>
      <c r="G407" s="140" t="n">
        <v>0</v>
      </c>
    </row>
    <row r="408" ht="12.75" customHeight="1">
      <c r="B408" s="13" t="inlineStr">
        <is>
          <t>HU</t>
        </is>
      </c>
      <c r="C408" s="74" t="inlineStr">
        <is>
          <t>Ungarn</t>
        </is>
      </c>
      <c r="D408" s="75">
        <f>$D$12</f>
        <v/>
      </c>
      <c r="E408" s="131" t="n">
        <v>0</v>
      </c>
      <c r="F408" s="139" t="n">
        <v>0</v>
      </c>
      <c r="G408" s="140" t="n">
        <v>0</v>
      </c>
    </row>
    <row r="409" ht="12.75" customHeight="1">
      <c r="C409" s="49" t="n"/>
      <c r="D409" s="48">
        <f>$D$13</f>
        <v/>
      </c>
      <c r="E409" s="135" t="n">
        <v>0</v>
      </c>
      <c r="F409" s="139" t="n">
        <v>0</v>
      </c>
      <c r="G409" s="140" t="n">
        <v>0</v>
      </c>
    </row>
    <row r="410" ht="12.75" customHeight="1">
      <c r="B410" s="13" t="inlineStr">
        <is>
          <t>UY</t>
        </is>
      </c>
      <c r="C410" s="74" t="inlineStr">
        <is>
          <t>Uruguay</t>
        </is>
      </c>
      <c r="D410" s="75">
        <f>$D$12</f>
        <v/>
      </c>
      <c r="E410" s="131" t="n">
        <v>0</v>
      </c>
      <c r="F410" s="139" t="n">
        <v>0</v>
      </c>
      <c r="G410" s="140" t="n">
        <v>0</v>
      </c>
    </row>
    <row r="411" ht="12.75" customHeight="1">
      <c r="C411" s="49" t="n"/>
      <c r="D411" s="48">
        <f>$D$13</f>
        <v/>
      </c>
      <c r="E411" s="135" t="n">
        <v>0</v>
      </c>
      <c r="F411" s="139" t="n">
        <v>0</v>
      </c>
      <c r="G411" s="140" t="n">
        <v>0</v>
      </c>
    </row>
    <row r="412" ht="12.75" customHeight="1">
      <c r="B412" s="13" t="inlineStr">
        <is>
          <t>US</t>
        </is>
      </c>
      <c r="C412" s="74" t="inlineStr">
        <is>
          <t>USA</t>
        </is>
      </c>
      <c r="D412" s="75">
        <f>$D$12</f>
        <v/>
      </c>
      <c r="E412" s="131" t="n">
        <v>0</v>
      </c>
      <c r="F412" s="139" t="n">
        <v>0</v>
      </c>
      <c r="G412" s="140" t="n">
        <v>0</v>
      </c>
    </row>
    <row r="413" ht="12.75" customHeight="1">
      <c r="C413" s="49" t="n"/>
      <c r="D413" s="48">
        <f>$D$13</f>
        <v/>
      </c>
      <c r="E413" s="135" t="n">
        <v>0</v>
      </c>
      <c r="F413" s="139" t="n">
        <v>0</v>
      </c>
      <c r="G413" s="140" t="n">
        <v>0</v>
      </c>
    </row>
    <row r="414" ht="12.75" customHeight="1">
      <c r="B414" s="13" t="inlineStr">
        <is>
          <t>UZ</t>
        </is>
      </c>
      <c r="C414" s="74" t="inlineStr">
        <is>
          <t>Usbekistan</t>
        </is>
      </c>
      <c r="D414" s="75">
        <f>$D$12</f>
        <v/>
      </c>
      <c r="E414" s="131" t="n">
        <v>0</v>
      </c>
      <c r="F414" s="139" t="n">
        <v>0</v>
      </c>
      <c r="G414" s="140" t="n">
        <v>0</v>
      </c>
    </row>
    <row r="415" ht="12.75" customHeight="1">
      <c r="C415" s="49" t="n"/>
      <c r="D415" s="48">
        <f>$D$13</f>
        <v/>
      </c>
      <c r="E415" s="135" t="n">
        <v>0</v>
      </c>
      <c r="F415" s="139" t="n">
        <v>0</v>
      </c>
      <c r="G415" s="140" t="n">
        <v>0</v>
      </c>
    </row>
    <row r="416" ht="12.75" customHeight="1">
      <c r="B416" s="13" t="inlineStr">
        <is>
          <t>VU</t>
        </is>
      </c>
      <c r="C416" s="74" t="inlineStr">
        <is>
          <t>Vanuatu</t>
        </is>
      </c>
      <c r="D416" s="75">
        <f>$D$12</f>
        <v/>
      </c>
      <c r="E416" s="131" t="n">
        <v>0</v>
      </c>
      <c r="F416" s="139" t="n">
        <v>0</v>
      </c>
      <c r="G416" s="140" t="n">
        <v>0</v>
      </c>
    </row>
    <row r="417" ht="12.75" customHeight="1">
      <c r="C417" s="49" t="n"/>
      <c r="D417" s="48">
        <f>$D$13</f>
        <v/>
      </c>
      <c r="E417" s="135" t="n">
        <v>0</v>
      </c>
      <c r="F417" s="139" t="n">
        <v>0</v>
      </c>
      <c r="G417" s="140" t="n">
        <v>0</v>
      </c>
    </row>
    <row r="418" ht="12.75" customHeight="1">
      <c r="B418" s="13" t="inlineStr">
        <is>
          <t>VA</t>
        </is>
      </c>
      <c r="C418" s="74" t="inlineStr">
        <is>
          <t>Vatikan</t>
        </is>
      </c>
      <c r="D418" s="75">
        <f>$D$12</f>
        <v/>
      </c>
      <c r="E418" s="131" t="n">
        <v>0</v>
      </c>
      <c r="F418" s="139" t="n">
        <v>0</v>
      </c>
      <c r="G418" s="140" t="n">
        <v>0</v>
      </c>
    </row>
    <row r="419" ht="12.75" customHeight="1">
      <c r="C419" s="49" t="n"/>
      <c r="D419" s="48">
        <f>$D$13</f>
        <v/>
      </c>
      <c r="E419" s="135" t="n">
        <v>0</v>
      </c>
      <c r="F419" s="139" t="n">
        <v>0</v>
      </c>
      <c r="G419" s="140" t="n">
        <v>0</v>
      </c>
    </row>
    <row r="420" ht="12.75" customHeight="1">
      <c r="B420" s="13" t="inlineStr">
        <is>
          <t>VE</t>
        </is>
      </c>
      <c r="C420" s="74" t="inlineStr">
        <is>
          <t>Venezuela</t>
        </is>
      </c>
      <c r="D420" s="75">
        <f>$D$12</f>
        <v/>
      </c>
      <c r="E420" s="131" t="n">
        <v>0</v>
      </c>
      <c r="F420" s="139" t="n">
        <v>0</v>
      </c>
      <c r="G420" s="140" t="n">
        <v>0</v>
      </c>
    </row>
    <row r="421" ht="12.75" customHeight="1">
      <c r="C421" s="49" t="n"/>
      <c r="D421" s="48">
        <f>$D$13</f>
        <v/>
      </c>
      <c r="E421" s="135" t="n">
        <v>0</v>
      </c>
      <c r="F421" s="139" t="n">
        <v>0</v>
      </c>
      <c r="G421" s="140" t="n">
        <v>0</v>
      </c>
    </row>
    <row r="422" ht="12.75" customHeight="1">
      <c r="B422" s="13" t="inlineStr">
        <is>
          <t>AE</t>
        </is>
      </c>
      <c r="C422" s="74" t="inlineStr">
        <is>
          <t>Vereinigte Arabische Emirate</t>
        </is>
      </c>
      <c r="D422" s="75">
        <f>$D$12</f>
        <v/>
      </c>
      <c r="E422" s="131" t="n">
        <v>0</v>
      </c>
      <c r="F422" s="139" t="n">
        <v>0</v>
      </c>
      <c r="G422" s="140" t="n">
        <v>0</v>
      </c>
    </row>
    <row r="423" ht="12.75" customHeight="1">
      <c r="C423" s="49" t="n"/>
      <c r="D423" s="48">
        <f>$D$13</f>
        <v/>
      </c>
      <c r="E423" s="135" t="n">
        <v>0</v>
      </c>
      <c r="F423" s="139" t="n">
        <v>0</v>
      </c>
      <c r="G423" s="140" t="n">
        <v>0</v>
      </c>
    </row>
    <row r="424" ht="12.75" customHeight="1">
      <c r="B424" s="13" t="inlineStr">
        <is>
          <t>VN</t>
        </is>
      </c>
      <c r="C424" s="74" t="inlineStr">
        <is>
          <t>Vietnam</t>
        </is>
      </c>
      <c r="D424" s="75">
        <f>$D$12</f>
        <v/>
      </c>
      <c r="E424" s="131" t="n">
        <v>0</v>
      </c>
      <c r="F424" s="139" t="n">
        <v>0</v>
      </c>
      <c r="G424" s="140" t="n">
        <v>0</v>
      </c>
    </row>
    <row r="425" ht="12.75" customHeight="1">
      <c r="C425" s="49" t="n"/>
      <c r="D425" s="48">
        <f>$D$13</f>
        <v/>
      </c>
      <c r="E425" s="135" t="n">
        <v>0</v>
      </c>
      <c r="F425" s="139" t="n">
        <v>0</v>
      </c>
      <c r="G425" s="140" t="n">
        <v>0</v>
      </c>
    </row>
    <row r="426" ht="12.75" customHeight="1">
      <c r="B426" s="13" t="inlineStr">
        <is>
          <t>BY</t>
        </is>
      </c>
      <c r="C426" s="74" t="inlineStr">
        <is>
          <t>Weißrussland (Belarus)</t>
        </is>
      </c>
      <c r="D426" s="75">
        <f>$D$12</f>
        <v/>
      </c>
      <c r="E426" s="131" t="n">
        <v>0</v>
      </c>
      <c r="F426" s="139" t="n">
        <v>0</v>
      </c>
      <c r="G426" s="140" t="n">
        <v>0</v>
      </c>
    </row>
    <row r="427" ht="12.75" customHeight="1">
      <c r="C427" s="49" t="n"/>
      <c r="D427" s="48">
        <f>$D$13</f>
        <v/>
      </c>
      <c r="E427" s="135" t="n">
        <v>0</v>
      </c>
      <c r="F427" s="139" t="n">
        <v>0</v>
      </c>
      <c r="G427" s="140" t="n">
        <v>0</v>
      </c>
    </row>
    <row r="428" ht="12.75" customHeight="1">
      <c r="B428" s="13" t="inlineStr">
        <is>
          <t>EH</t>
        </is>
      </c>
      <c r="C428" s="74" t="inlineStr">
        <is>
          <t>Westsahara</t>
        </is>
      </c>
      <c r="D428" s="75">
        <f>$D$12</f>
        <v/>
      </c>
      <c r="E428" s="131" t="n">
        <v>0</v>
      </c>
      <c r="F428" s="139" t="n">
        <v>0</v>
      </c>
      <c r="G428" s="140" t="n">
        <v>0</v>
      </c>
    </row>
    <row r="429" ht="12.75" customHeight="1">
      <c r="C429" s="49" t="n"/>
      <c r="D429" s="48">
        <f>$D$13</f>
        <v/>
      </c>
      <c r="E429" s="135" t="n">
        <v>0</v>
      </c>
      <c r="F429" s="139" t="n">
        <v>0</v>
      </c>
      <c r="G429" s="140" t="n">
        <v>0</v>
      </c>
    </row>
    <row r="430" ht="12.75" customHeight="1">
      <c r="B430" s="13" t="inlineStr">
        <is>
          <t>CF</t>
        </is>
      </c>
      <c r="C430" s="74" t="inlineStr">
        <is>
          <t>Zentralafrikanische Republik</t>
        </is>
      </c>
      <c r="D430" s="75">
        <f>$D$12</f>
        <v/>
      </c>
      <c r="E430" s="131" t="n">
        <v>0</v>
      </c>
      <c r="F430" s="139" t="n">
        <v>0</v>
      </c>
      <c r="G430" s="140" t="n">
        <v>0</v>
      </c>
    </row>
    <row r="431" ht="12.75" customHeight="1">
      <c r="C431" s="49" t="n"/>
      <c r="D431" s="48">
        <f>$D$13</f>
        <v/>
      </c>
      <c r="E431" s="135" t="n">
        <v>0</v>
      </c>
      <c r="F431" s="139" t="n">
        <v>0</v>
      </c>
      <c r="G431" s="140" t="n">
        <v>0</v>
      </c>
    </row>
    <row r="432" ht="12.75" customHeight="1">
      <c r="B432" s="13" t="inlineStr">
        <is>
          <t>CY</t>
        </is>
      </c>
      <c r="C432" s="74" t="inlineStr">
        <is>
          <t>Zypern</t>
        </is>
      </c>
      <c r="D432" s="75">
        <f>$D$12</f>
        <v/>
      </c>
      <c r="E432" s="131" t="n">
        <v>0</v>
      </c>
      <c r="F432" s="139" t="n">
        <v>0</v>
      </c>
      <c r="G432" s="140" t="n">
        <v>0</v>
      </c>
    </row>
    <row r="433" ht="12.75" customHeight="1">
      <c r="C433" s="49" t="n"/>
      <c r="D433" s="48">
        <f>$D$13</f>
        <v/>
      </c>
      <c r="E433" s="135" t="n">
        <v>0</v>
      </c>
      <c r="F433" s="139" t="n">
        <v>0</v>
      </c>
      <c r="G433" s="140" t="n">
        <v>0</v>
      </c>
    </row>
    <row r="434" ht="12.75" customHeight="1"/>
    <row r="435" ht="12.75" customHeight="1">
      <c r="C435" s="29" t="n"/>
    </row>
  </sheetData>
  <mergeCells count="4">
    <mergeCell ref="C4:G4"/>
    <mergeCell ref="C5:G5"/>
    <mergeCell ref="F8:F10"/>
    <mergeCell ref="G8:G10"/>
  </mergeCells>
  <printOptions horizontalCentered="1"/>
  <pageMargins left="0.7875" right="0.315277777777778" top="0.7875" bottom="0.865972222222222" header="0.511805555555555" footer="0.39375"/>
  <pageSetup orientation="portrait" paperSize="9" scale="13"/>
  <headerFooter>
    <oddHeader/>
    <oddFooter>&amp;L&amp;8 &amp;C&amp;8 &amp;R&amp;8 Seite &amp;P</oddFooter>
    <evenHeader/>
    <evenFooter/>
    <firstHeader/>
    <firstFooter/>
  </headerFooter>
</worksheet>
</file>

<file path=xl/worksheets/sheet9.xml><?xml version="1.0" encoding="utf-8"?>
<worksheet xmlns="http://schemas.openxmlformats.org/spreadsheetml/2006/main">
  <sheetPr codeName="Tabelle9">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5"/>
    <col width="16" customWidth="1" min="6" max="6"/>
    <col width="19.5703125" customWidth="1" min="7" max="10"/>
    <col width="8.7109375" customWidth="1" min="11" max="1025"/>
  </cols>
  <sheetData>
    <row r="1" ht="5.1" customHeight="1"/>
    <row r="2" ht="12.75" customHeight="1">
      <c r="C2" s="13" t="inlineStr">
        <is>
          <t>Veröffentlichung gemäß § 28 Abs. 1 S. 1 Nrn. 8, 9, 10 PfandBG</t>
        </is>
      </c>
      <c r="D2" s="13" t="n"/>
      <c r="E2" s="13" t="n"/>
      <c r="F2" s="430" t="n"/>
      <c r="G2" s="430" t="n"/>
      <c r="H2" s="430" t="n"/>
      <c r="I2" s="430" t="n"/>
      <c r="J2" s="430" t="n"/>
    </row>
    <row r="3" ht="12.75" customHeight="1">
      <c r="H3" s="430" t="n"/>
      <c r="I3" s="430" t="n"/>
      <c r="J3" s="430" t="n"/>
    </row>
    <row r="4" ht="12.75" customHeight="1">
      <c r="C4" s="377" t="inlineStr">
        <is>
          <t>Weitere Deckungswerte - Detaildarstellung für Hypothekenpfandbriefe</t>
        </is>
      </c>
      <c r="D4" s="13" t="n"/>
      <c r="E4" s="13" t="n"/>
      <c r="F4" s="430" t="n"/>
      <c r="G4" s="430" t="n"/>
      <c r="H4" s="430" t="n"/>
      <c r="I4" s="430" t="n"/>
      <c r="J4" s="430" t="n"/>
    </row>
    <row r="5" ht="15" customHeight="1">
      <c r="C5" s="377">
        <f>UebInstitutQuartal</f>
        <v/>
      </c>
      <c r="D5" s="430" t="n"/>
      <c r="E5" s="430" t="n"/>
      <c r="F5" s="430" t="n"/>
      <c r="G5" s="430" t="n"/>
      <c r="H5" s="430" t="n"/>
      <c r="I5" s="430" t="n"/>
      <c r="J5" s="430" t="n"/>
    </row>
    <row r="6" ht="12.75" customHeight="1">
      <c r="C6" s="430" t="n"/>
      <c r="D6" s="430" t="n"/>
      <c r="E6" s="430" t="n"/>
      <c r="F6" s="430" t="n"/>
      <c r="G6" s="430" t="n"/>
      <c r="H6" s="430" t="n"/>
      <c r="I6" s="430" t="n"/>
      <c r="J6" s="430" t="n"/>
    </row>
    <row r="7" ht="15" customHeight="1">
      <c r="C7" s="141" t="n"/>
      <c r="D7" s="23" t="n"/>
      <c r="E7" s="495" t="inlineStr">
        <is>
          <t>Weitere Deckungswerte für Hypothekenpfandbriefe nach § 19 Abs. 1 S. 1 Nr. 2 a) und b), § 19 Abs. 1 S. 1 Nr. 3 a) bis c), § 19 Abs. 1 S. 1 Nr. 4</t>
        </is>
      </c>
      <c r="F7" s="496" t="n"/>
      <c r="G7" s="496" t="n"/>
      <c r="H7" s="496" t="n"/>
      <c r="I7" s="496" t="n"/>
      <c r="J7" s="497" t="n"/>
    </row>
    <row r="8" ht="12.75" customHeight="1">
      <c r="C8" s="23" t="n"/>
      <c r="D8" s="23" t="n"/>
      <c r="E8" s="327" t="inlineStr">
        <is>
          <t>Summe</t>
        </is>
      </c>
      <c r="F8" s="461" t="inlineStr">
        <is>
          <t>davon</t>
        </is>
      </c>
      <c r="G8" s="498" t="n"/>
      <c r="H8" s="498" t="n"/>
      <c r="I8" s="498" t="n"/>
      <c r="J8" s="499" t="n"/>
    </row>
    <row r="9" ht="25.5" customHeight="1">
      <c r="C9" s="23" t="n"/>
      <c r="D9" s="23" t="n"/>
      <c r="E9" s="284" t="n"/>
      <c r="F9" s="462" t="inlineStr">
        <is>
          <t xml:space="preserve">Forderungen gem. § 19 Abs. 1 S. 1 Nr. 2 a) und b)
</t>
        </is>
      </c>
      <c r="G9" s="500" t="n"/>
      <c r="H9" s="477" t="inlineStr">
        <is>
          <t xml:space="preserve">Forderungen gem.  § 19 Abs. 1 S. 1 Nr. 3 a) bis c)
</t>
        </is>
      </c>
      <c r="I9" s="501" t="n"/>
      <c r="J9" s="466" t="inlineStr">
        <is>
          <t xml:space="preserve">Forderungen gem.  § 19 Abs. 1 S. 1 Nr. 4
</t>
        </is>
      </c>
    </row>
    <row r="10" ht="12.75" customHeight="1">
      <c r="C10" s="23" t="n"/>
      <c r="D10" s="23" t="n"/>
      <c r="E10" s="284" t="n"/>
      <c r="F10" s="464" t="inlineStr">
        <is>
          <t>Insgesamt</t>
        </is>
      </c>
      <c r="G10" s="219" t="inlineStr">
        <is>
          <t>davon</t>
        </is>
      </c>
      <c r="H10" s="471" t="inlineStr">
        <is>
          <t>Insgesamt</t>
        </is>
      </c>
      <c r="I10" s="220" t="inlineStr">
        <is>
          <t>davon</t>
        </is>
      </c>
      <c r="J10" s="502" t="n"/>
    </row>
    <row r="11" ht="53.25" customHeight="1">
      <c r="C11" s="96" t="n"/>
      <c r="D11" s="96" t="n"/>
      <c r="E11" s="286" t="n"/>
      <c r="F11" s="503" t="n"/>
      <c r="G11" s="328" t="inlineStr">
        <is>
          <t>gedeckte Schuldverschreibungen gem. Art. 129 Verordnung (EU) Nr. 575/2013</t>
        </is>
      </c>
      <c r="H11" s="504" t="n"/>
      <c r="I11" s="328" t="inlineStr">
        <is>
          <t>gedeckte Schuldverschreibungen gem. Art. 129 Verordnung (EU) Nr. 575/2013</t>
        </is>
      </c>
      <c r="J11" s="505" t="n"/>
    </row>
    <row r="12" ht="12.75" customHeight="1">
      <c r="B12" s="142" t="n"/>
      <c r="C12" s="143" t="inlineStr">
        <is>
          <t>Staat</t>
        </is>
      </c>
      <c r="D12" s="144">
        <f>AktQuartal</f>
        <v/>
      </c>
      <c r="E12" s="250">
        <f>Einheit_Waehrung</f>
        <v/>
      </c>
      <c r="F12" s="251">
        <f>E12</f>
        <v/>
      </c>
      <c r="G12" s="251">
        <f>E12</f>
        <v/>
      </c>
      <c r="H12" s="251">
        <f>G12</f>
        <v/>
      </c>
      <c r="I12" s="251">
        <f>F12</f>
        <v/>
      </c>
      <c r="J12" s="253">
        <f>F12</f>
        <v/>
      </c>
    </row>
    <row r="13" ht="12.75" customHeight="1">
      <c r="B13" s="145" t="inlineStr">
        <is>
          <t>$g</t>
        </is>
      </c>
      <c r="C13" s="74" t="inlineStr">
        <is>
          <t>Gesamtsumme - alle Staaten</t>
        </is>
      </c>
      <c r="D13" s="75">
        <f>"Jahr "&amp;AktJahr</f>
        <v/>
      </c>
      <c r="E13" s="254" t="n">
        <v>112</v>
      </c>
      <c r="F13" s="76" t="n">
        <v>0</v>
      </c>
      <c r="G13" s="76" t="n">
        <v>0</v>
      </c>
      <c r="H13" s="115" t="n">
        <v>112</v>
      </c>
      <c r="I13" s="76" t="n">
        <v>0</v>
      </c>
      <c r="J13" s="255" t="n">
        <v>0</v>
      </c>
    </row>
    <row r="14" ht="12.75" customHeight="1">
      <c r="B14" s="145" t="n"/>
      <c r="C14" s="48" t="n"/>
      <c r="D14" s="48">
        <f>"Jahr "&amp;(AktJahr-1)</f>
        <v/>
      </c>
      <c r="E14" s="313" t="n">
        <v>67</v>
      </c>
      <c r="F14" s="118" t="n">
        <v>0</v>
      </c>
      <c r="G14" s="118" t="n">
        <v>0</v>
      </c>
      <c r="H14" s="121" t="n">
        <v>0</v>
      </c>
      <c r="I14" s="118" t="n">
        <v>0</v>
      </c>
      <c r="J14" s="275" t="n">
        <v>67</v>
      </c>
    </row>
    <row r="15" ht="12.75" customHeight="1">
      <c r="B15" s="145" t="inlineStr">
        <is>
          <t>DE</t>
        </is>
      </c>
      <c r="C15" s="74" t="inlineStr">
        <is>
          <t>Deutschland</t>
        </is>
      </c>
      <c r="D15" s="75">
        <f>$D$13</f>
        <v/>
      </c>
      <c r="E15" s="254" t="n">
        <v>62</v>
      </c>
      <c r="F15" s="76" t="n">
        <v>0</v>
      </c>
      <c r="G15" s="76" t="n">
        <v>0</v>
      </c>
      <c r="H15" s="115" t="n">
        <v>62</v>
      </c>
      <c r="I15" s="76" t="n">
        <v>0</v>
      </c>
      <c r="J15" s="255" t="n">
        <v>0</v>
      </c>
    </row>
    <row r="16" ht="12.75" customHeight="1">
      <c r="B16" s="145" t="n"/>
      <c r="C16" s="48" t="n"/>
      <c r="D16" s="48">
        <f>$D$14</f>
        <v/>
      </c>
      <c r="E16" s="313" t="n">
        <v>32</v>
      </c>
      <c r="F16" s="118" t="n">
        <v>0</v>
      </c>
      <c r="G16" s="118" t="n">
        <v>0</v>
      </c>
      <c r="H16" s="121" t="n">
        <v>0</v>
      </c>
      <c r="I16" s="118" t="n">
        <v>0</v>
      </c>
      <c r="J16" s="275" t="n">
        <v>32</v>
      </c>
    </row>
    <row r="17" ht="12.75" customHeight="1">
      <c r="B17" s="146" t="inlineStr">
        <is>
          <t>BE</t>
        </is>
      </c>
      <c r="C17" s="74" t="inlineStr">
        <is>
          <t>Belgien</t>
        </is>
      </c>
      <c r="D17" s="75">
        <f>$D$13</f>
        <v/>
      </c>
      <c r="E17" s="254" t="n">
        <v>5</v>
      </c>
      <c r="F17" s="76" t="n">
        <v>0</v>
      </c>
      <c r="G17" s="76" t="n">
        <v>0</v>
      </c>
      <c r="H17" s="115" t="n">
        <v>5</v>
      </c>
      <c r="I17" s="76" t="n">
        <v>0</v>
      </c>
      <c r="J17" s="255" t="n">
        <v>0</v>
      </c>
    </row>
    <row r="18" ht="12.75" customHeight="1">
      <c r="B18" s="145" t="n"/>
      <c r="C18" s="48" t="n"/>
      <c r="D18" s="48">
        <f>$D$14</f>
        <v/>
      </c>
      <c r="E18" s="313" t="n">
        <v>5</v>
      </c>
      <c r="F18" s="118" t="n">
        <v>0</v>
      </c>
      <c r="G18" s="118" t="n">
        <v>0</v>
      </c>
      <c r="H18" s="121" t="n">
        <v>0</v>
      </c>
      <c r="I18" s="118" t="n">
        <v>0</v>
      </c>
      <c r="J18" s="275" t="n">
        <v>5</v>
      </c>
    </row>
    <row r="19" ht="12.75" customHeight="1">
      <c r="B19" s="146" t="inlineStr">
        <is>
          <t>BG</t>
        </is>
      </c>
      <c r="C19" s="74" t="inlineStr">
        <is>
          <t>Bulgarien</t>
        </is>
      </c>
      <c r="D19" s="75">
        <f>$D$13</f>
        <v/>
      </c>
      <c r="E19" s="254" t="n">
        <v>0</v>
      </c>
      <c r="F19" s="76" t="n">
        <v>0</v>
      </c>
      <c r="G19" s="76" t="n">
        <v>0</v>
      </c>
      <c r="H19" s="115" t="n">
        <v>0</v>
      </c>
      <c r="I19" s="76" t="n">
        <v>0</v>
      </c>
      <c r="J19" s="255" t="n">
        <v>0</v>
      </c>
    </row>
    <row r="20" ht="12.75" customHeight="1">
      <c r="B20" s="145" t="n"/>
      <c r="C20" s="48" t="n"/>
      <c r="D20" s="48">
        <f>$D$14</f>
        <v/>
      </c>
      <c r="E20" s="313" t="n">
        <v>0</v>
      </c>
      <c r="F20" s="118" t="n">
        <v>0</v>
      </c>
      <c r="G20" s="118" t="n">
        <v>0</v>
      </c>
      <c r="H20" s="121" t="n">
        <v>0</v>
      </c>
      <c r="I20" s="118" t="n">
        <v>0</v>
      </c>
      <c r="J20" s="275" t="n">
        <v>0</v>
      </c>
    </row>
    <row r="21" ht="12.75" customHeight="1">
      <c r="B21" s="146" t="inlineStr">
        <is>
          <t>DK</t>
        </is>
      </c>
      <c r="C21" s="74" t="inlineStr">
        <is>
          <t>Dänemark</t>
        </is>
      </c>
      <c r="D21" s="75">
        <f>$D$13</f>
        <v/>
      </c>
      <c r="E21" s="254" t="n">
        <v>0</v>
      </c>
      <c r="F21" s="76" t="n">
        <v>0</v>
      </c>
      <c r="G21" s="76" t="n">
        <v>0</v>
      </c>
      <c r="H21" s="115" t="n">
        <v>0</v>
      </c>
      <c r="I21" s="76" t="n">
        <v>0</v>
      </c>
      <c r="J21" s="255" t="n">
        <v>0</v>
      </c>
    </row>
    <row r="22" ht="12.75" customHeight="1">
      <c r="B22" s="145" t="n"/>
      <c r="C22" s="48" t="n"/>
      <c r="D22" s="48">
        <f>$D$14</f>
        <v/>
      </c>
      <c r="E22" s="313" t="n">
        <v>0</v>
      </c>
      <c r="F22" s="118" t="n">
        <v>0</v>
      </c>
      <c r="G22" s="118" t="n">
        <v>0</v>
      </c>
      <c r="H22" s="121" t="n">
        <v>0</v>
      </c>
      <c r="I22" s="118" t="n">
        <v>0</v>
      </c>
      <c r="J22" s="275" t="n">
        <v>0</v>
      </c>
    </row>
    <row r="23" ht="12.75" customHeight="1">
      <c r="B23" s="146" t="inlineStr">
        <is>
          <t>EE</t>
        </is>
      </c>
      <c r="C23" s="74" t="inlineStr">
        <is>
          <t>Estland</t>
        </is>
      </c>
      <c r="D23" s="75">
        <f>$D$13</f>
        <v/>
      </c>
      <c r="E23" s="254" t="n">
        <v>0</v>
      </c>
      <c r="F23" s="76" t="n">
        <v>0</v>
      </c>
      <c r="G23" s="76" t="n">
        <v>0</v>
      </c>
      <c r="H23" s="115" t="n">
        <v>0</v>
      </c>
      <c r="I23" s="76" t="n">
        <v>0</v>
      </c>
      <c r="J23" s="255" t="n">
        <v>0</v>
      </c>
    </row>
    <row r="24" ht="12.75" customHeight="1">
      <c r="B24" s="145" t="n"/>
      <c r="C24" s="48" t="n"/>
      <c r="D24" s="48">
        <f>$D$14</f>
        <v/>
      </c>
      <c r="E24" s="313" t="n">
        <v>0</v>
      </c>
      <c r="F24" s="118" t="n">
        <v>0</v>
      </c>
      <c r="G24" s="118" t="n">
        <v>0</v>
      </c>
      <c r="H24" s="121" t="n">
        <v>0</v>
      </c>
      <c r="I24" s="118" t="n">
        <v>0</v>
      </c>
      <c r="J24" s="275" t="n">
        <v>0</v>
      </c>
    </row>
    <row r="25" ht="12.75" customHeight="1">
      <c r="B25" s="146" t="inlineStr">
        <is>
          <t>FI</t>
        </is>
      </c>
      <c r="C25" s="74" t="inlineStr">
        <is>
          <t>Finnland</t>
        </is>
      </c>
      <c r="D25" s="75">
        <f>$D$13</f>
        <v/>
      </c>
      <c r="E25" s="254" t="n">
        <v>0</v>
      </c>
      <c r="F25" s="76" t="n">
        <v>0</v>
      </c>
      <c r="G25" s="76" t="n">
        <v>0</v>
      </c>
      <c r="H25" s="115" t="n">
        <v>0</v>
      </c>
      <c r="I25" s="76" t="n">
        <v>0</v>
      </c>
      <c r="J25" s="255" t="n">
        <v>0</v>
      </c>
    </row>
    <row r="26" ht="12.75" customHeight="1">
      <c r="B26" s="145" t="n"/>
      <c r="C26" s="48" t="n"/>
      <c r="D26" s="48">
        <f>$D$14</f>
        <v/>
      </c>
      <c r="E26" s="313" t="n">
        <v>0</v>
      </c>
      <c r="F26" s="118" t="n">
        <v>0</v>
      </c>
      <c r="G26" s="118" t="n">
        <v>0</v>
      </c>
      <c r="H26" s="121" t="n">
        <v>0</v>
      </c>
      <c r="I26" s="118" t="n">
        <v>0</v>
      </c>
      <c r="J26" s="275" t="n">
        <v>0</v>
      </c>
    </row>
    <row r="27" ht="12.75" customHeight="1">
      <c r="B27" s="145" t="inlineStr">
        <is>
          <t>FR</t>
        </is>
      </c>
      <c r="C27" s="74" t="inlineStr">
        <is>
          <t>Frankreich</t>
        </is>
      </c>
      <c r="D27" s="75">
        <f>$D$13</f>
        <v/>
      </c>
      <c r="E27" s="254" t="n">
        <v>0</v>
      </c>
      <c r="F27" s="76" t="n">
        <v>0</v>
      </c>
      <c r="G27" s="76" t="n">
        <v>0</v>
      </c>
      <c r="H27" s="115" t="n">
        <v>0</v>
      </c>
      <c r="I27" s="76" t="n">
        <v>0</v>
      </c>
      <c r="J27" s="255" t="n">
        <v>0</v>
      </c>
    </row>
    <row r="28" ht="12.75" customHeight="1">
      <c r="B28" s="145" t="n"/>
      <c r="C28" s="48" t="n"/>
      <c r="D28" s="48">
        <f>$D$14</f>
        <v/>
      </c>
      <c r="E28" s="313" t="n">
        <v>0</v>
      </c>
      <c r="F28" s="118" t="n">
        <v>0</v>
      </c>
      <c r="G28" s="118" t="n">
        <v>0</v>
      </c>
      <c r="H28" s="121" t="n">
        <v>0</v>
      </c>
      <c r="I28" s="118" t="n">
        <v>0</v>
      </c>
      <c r="J28" s="275" t="n">
        <v>0</v>
      </c>
    </row>
    <row r="29" ht="12.75" customHeight="1">
      <c r="B29" s="145" t="inlineStr">
        <is>
          <t>GR</t>
        </is>
      </c>
      <c r="C29" s="74" t="inlineStr">
        <is>
          <t>Griechenland</t>
        </is>
      </c>
      <c r="D29" s="75">
        <f>$D$13</f>
        <v/>
      </c>
      <c r="E29" s="254" t="n">
        <v>0</v>
      </c>
      <c r="F29" s="76" t="n">
        <v>0</v>
      </c>
      <c r="G29" s="76" t="n">
        <v>0</v>
      </c>
      <c r="H29" s="115" t="n">
        <v>0</v>
      </c>
      <c r="I29" s="76" t="n">
        <v>0</v>
      </c>
      <c r="J29" s="255" t="n">
        <v>0</v>
      </c>
    </row>
    <row r="30" ht="12.75" customHeight="1">
      <c r="B30" s="145" t="n"/>
      <c r="C30" s="48" t="n"/>
      <c r="D30" s="48">
        <f>$D$14</f>
        <v/>
      </c>
      <c r="E30" s="313" t="n">
        <v>0</v>
      </c>
      <c r="F30" s="118" t="n">
        <v>0</v>
      </c>
      <c r="G30" s="118" t="n">
        <v>0</v>
      </c>
      <c r="H30" s="121" t="n">
        <v>0</v>
      </c>
      <c r="I30" s="118" t="n">
        <v>0</v>
      </c>
      <c r="J30" s="275" t="n">
        <v>0</v>
      </c>
    </row>
    <row r="31" ht="12.75" customHeight="1">
      <c r="B31" s="145" t="inlineStr">
        <is>
          <t>GB</t>
        </is>
      </c>
      <c r="C31" s="74" t="inlineStr">
        <is>
          <t>Großbritannien</t>
        </is>
      </c>
      <c r="D31" s="75">
        <f>$D$13</f>
        <v/>
      </c>
      <c r="E31" s="254" t="n">
        <v>0</v>
      </c>
      <c r="F31" s="76" t="n">
        <v>0</v>
      </c>
      <c r="G31" s="76" t="n">
        <v>0</v>
      </c>
      <c r="H31" s="115" t="n">
        <v>0</v>
      </c>
      <c r="I31" s="76" t="n">
        <v>0</v>
      </c>
      <c r="J31" s="255" t="n">
        <v>0</v>
      </c>
    </row>
    <row r="32" ht="12.75" customHeight="1">
      <c r="B32" s="145" t="n"/>
      <c r="C32" s="48" t="n"/>
      <c r="D32" s="48">
        <f>$D$14</f>
        <v/>
      </c>
      <c r="E32" s="313" t="n">
        <v>0</v>
      </c>
      <c r="F32" s="118" t="n">
        <v>0</v>
      </c>
      <c r="G32" s="118" t="n">
        <v>0</v>
      </c>
      <c r="H32" s="121" t="n">
        <v>0</v>
      </c>
      <c r="I32" s="118" t="n">
        <v>0</v>
      </c>
      <c r="J32" s="275" t="n">
        <v>0</v>
      </c>
    </row>
    <row r="33" ht="12.75" customHeight="1">
      <c r="B33" s="145" t="inlineStr">
        <is>
          <t>IE</t>
        </is>
      </c>
      <c r="C33" s="74" t="inlineStr">
        <is>
          <t>Irland</t>
        </is>
      </c>
      <c r="D33" s="75">
        <f>$D$13</f>
        <v/>
      </c>
      <c r="E33" s="254" t="n">
        <v>15</v>
      </c>
      <c r="F33" s="76" t="n">
        <v>0</v>
      </c>
      <c r="G33" s="76" t="n">
        <v>0</v>
      </c>
      <c r="H33" s="115" t="n">
        <v>15</v>
      </c>
      <c r="I33" s="76" t="n">
        <v>0</v>
      </c>
      <c r="J33" s="255" t="n">
        <v>0</v>
      </c>
    </row>
    <row r="34" ht="12.75" customHeight="1">
      <c r="B34" s="145" t="n"/>
      <c r="C34" s="48" t="n"/>
      <c r="D34" s="48">
        <f>$D$14</f>
        <v/>
      </c>
      <c r="E34" s="313" t="n">
        <v>15</v>
      </c>
      <c r="F34" s="118" t="n">
        <v>0</v>
      </c>
      <c r="G34" s="118" t="n">
        <v>0</v>
      </c>
      <c r="H34" s="121" t="n">
        <v>0</v>
      </c>
      <c r="I34" s="118" t="n">
        <v>0</v>
      </c>
      <c r="J34" s="275" t="n">
        <v>15</v>
      </c>
    </row>
    <row r="35" ht="12.75" customHeight="1">
      <c r="B35" s="145" t="inlineStr">
        <is>
          <t>IT</t>
        </is>
      </c>
      <c r="C35" s="74" t="inlineStr">
        <is>
          <t>Italien</t>
        </is>
      </c>
      <c r="D35" s="75">
        <f>$D$13</f>
        <v/>
      </c>
      <c r="E35" s="254" t="n">
        <v>0</v>
      </c>
      <c r="F35" s="76" t="n">
        <v>0</v>
      </c>
      <c r="G35" s="76" t="n">
        <v>0</v>
      </c>
      <c r="H35" s="115" t="n">
        <v>0</v>
      </c>
      <c r="I35" s="76" t="n">
        <v>0</v>
      </c>
      <c r="J35" s="255" t="n">
        <v>0</v>
      </c>
    </row>
    <row r="36" ht="12.75" customHeight="1">
      <c r="B36" s="145" t="n"/>
      <c r="C36" s="48" t="n"/>
      <c r="D36" s="48">
        <f>$D$14</f>
        <v/>
      </c>
      <c r="E36" s="313" t="n">
        <v>0</v>
      </c>
      <c r="F36" s="118" t="n">
        <v>0</v>
      </c>
      <c r="G36" s="118" t="n">
        <v>0</v>
      </c>
      <c r="H36" s="121" t="n">
        <v>0</v>
      </c>
      <c r="I36" s="118" t="n">
        <v>0</v>
      </c>
      <c r="J36" s="275" t="n">
        <v>0</v>
      </c>
    </row>
    <row r="37" ht="12.75" customHeight="1">
      <c r="B37" s="145" t="inlineStr">
        <is>
          <t>HR</t>
        </is>
      </c>
      <c r="C37" s="74" t="inlineStr">
        <is>
          <t>Kroatien</t>
        </is>
      </c>
      <c r="D37" s="75">
        <f>$D$13</f>
        <v/>
      </c>
      <c r="E37" s="254" t="n">
        <v>0</v>
      </c>
      <c r="F37" s="76" t="n">
        <v>0</v>
      </c>
      <c r="G37" s="76" t="n">
        <v>0</v>
      </c>
      <c r="H37" s="115" t="n">
        <v>0</v>
      </c>
      <c r="I37" s="76" t="n">
        <v>0</v>
      </c>
      <c r="J37" s="255" t="n">
        <v>0</v>
      </c>
    </row>
    <row r="38" ht="12.75" customHeight="1">
      <c r="B38" s="145" t="n"/>
      <c r="C38" s="48" t="n"/>
      <c r="D38" s="48">
        <f>$D$14</f>
        <v/>
      </c>
      <c r="E38" s="313" t="n">
        <v>0</v>
      </c>
      <c r="F38" s="118" t="n">
        <v>0</v>
      </c>
      <c r="G38" s="118" t="n">
        <v>0</v>
      </c>
      <c r="H38" s="121" t="n">
        <v>0</v>
      </c>
      <c r="I38" s="118" t="n">
        <v>0</v>
      </c>
      <c r="J38" s="275" t="n">
        <v>0</v>
      </c>
    </row>
    <row r="39" ht="12.75" customHeight="1">
      <c r="B39" s="145" t="inlineStr">
        <is>
          <t>LV</t>
        </is>
      </c>
      <c r="C39" s="74" t="inlineStr">
        <is>
          <t>Lettland</t>
        </is>
      </c>
      <c r="D39" s="75">
        <f>$D$13</f>
        <v/>
      </c>
      <c r="E39" s="254" t="n">
        <v>0</v>
      </c>
      <c r="F39" s="76" t="n">
        <v>0</v>
      </c>
      <c r="G39" s="76" t="n">
        <v>0</v>
      </c>
      <c r="H39" s="115" t="n">
        <v>0</v>
      </c>
      <c r="I39" s="76" t="n">
        <v>0</v>
      </c>
      <c r="J39" s="255" t="n">
        <v>0</v>
      </c>
    </row>
    <row r="40" ht="12.75" customHeight="1">
      <c r="B40" s="145" t="n"/>
      <c r="C40" s="48" t="n"/>
      <c r="D40" s="48">
        <f>$D$14</f>
        <v/>
      </c>
      <c r="E40" s="313" t="n">
        <v>0</v>
      </c>
      <c r="F40" s="118" t="n">
        <v>0</v>
      </c>
      <c r="G40" s="118" t="n">
        <v>0</v>
      </c>
      <c r="H40" s="121" t="n">
        <v>0</v>
      </c>
      <c r="I40" s="118" t="n">
        <v>0</v>
      </c>
      <c r="J40" s="275" t="n">
        <v>0</v>
      </c>
    </row>
    <row r="41" ht="12.75" customHeight="1">
      <c r="B41" s="145" t="inlineStr">
        <is>
          <t>LT</t>
        </is>
      </c>
      <c r="C41" s="74" t="inlineStr">
        <is>
          <t>Litauen</t>
        </is>
      </c>
      <c r="D41" s="75">
        <f>$D$13</f>
        <v/>
      </c>
      <c r="E41" s="254" t="n">
        <v>0</v>
      </c>
      <c r="F41" s="76" t="n">
        <v>0</v>
      </c>
      <c r="G41" s="76" t="n">
        <v>0</v>
      </c>
      <c r="H41" s="115" t="n">
        <v>0</v>
      </c>
      <c r="I41" s="76" t="n">
        <v>0</v>
      </c>
      <c r="J41" s="255" t="n">
        <v>0</v>
      </c>
    </row>
    <row r="42" ht="12.75" customHeight="1">
      <c r="B42" s="145" t="n"/>
      <c r="C42" s="48" t="n"/>
      <c r="D42" s="48">
        <f>$D$14</f>
        <v/>
      </c>
      <c r="E42" s="313" t="n">
        <v>0</v>
      </c>
      <c r="F42" s="118" t="n">
        <v>0</v>
      </c>
      <c r="G42" s="118" t="n">
        <v>0</v>
      </c>
      <c r="H42" s="121" t="n">
        <v>0</v>
      </c>
      <c r="I42" s="118" t="n">
        <v>0</v>
      </c>
      <c r="J42" s="275" t="n">
        <v>0</v>
      </c>
    </row>
    <row r="43" ht="12.75" customHeight="1">
      <c r="B43" s="145" t="inlineStr">
        <is>
          <t>LU</t>
        </is>
      </c>
      <c r="C43" s="74" t="inlineStr">
        <is>
          <t>Luxemburg</t>
        </is>
      </c>
      <c r="D43" s="75">
        <f>$D$13</f>
        <v/>
      </c>
      <c r="E43" s="254" t="n">
        <v>0</v>
      </c>
      <c r="F43" s="76" t="n">
        <v>0</v>
      </c>
      <c r="G43" s="76" t="n">
        <v>0</v>
      </c>
      <c r="H43" s="115" t="n">
        <v>0</v>
      </c>
      <c r="I43" s="76" t="n">
        <v>0</v>
      </c>
      <c r="J43" s="255" t="n">
        <v>0</v>
      </c>
    </row>
    <row r="44" ht="12.75" customHeight="1">
      <c r="B44" s="145" t="n"/>
      <c r="C44" s="48" t="n"/>
      <c r="D44" s="48">
        <f>$D$14</f>
        <v/>
      </c>
      <c r="E44" s="313" t="n">
        <v>0</v>
      </c>
      <c r="F44" s="118" t="n">
        <v>0</v>
      </c>
      <c r="G44" s="118" t="n">
        <v>0</v>
      </c>
      <c r="H44" s="121" t="n">
        <v>0</v>
      </c>
      <c r="I44" s="118" t="n">
        <v>0</v>
      </c>
      <c r="J44" s="275" t="n">
        <v>0</v>
      </c>
    </row>
    <row r="45" ht="12.75" customHeight="1">
      <c r="B45" s="145" t="inlineStr">
        <is>
          <t>MT</t>
        </is>
      </c>
      <c r="C45" s="74" t="inlineStr">
        <is>
          <t>Malta</t>
        </is>
      </c>
      <c r="D45" s="75">
        <f>$D$13</f>
        <v/>
      </c>
      <c r="E45" s="254" t="n">
        <v>0</v>
      </c>
      <c r="F45" s="76" t="n">
        <v>0</v>
      </c>
      <c r="G45" s="76" t="n">
        <v>0</v>
      </c>
      <c r="H45" s="115" t="n">
        <v>0</v>
      </c>
      <c r="I45" s="76" t="n">
        <v>0</v>
      </c>
      <c r="J45" s="255" t="n">
        <v>0</v>
      </c>
    </row>
    <row r="46" ht="12.75" customHeight="1">
      <c r="B46" s="145" t="n"/>
      <c r="C46" s="48" t="n"/>
      <c r="D46" s="48">
        <f>$D$14</f>
        <v/>
      </c>
      <c r="E46" s="313" t="n">
        <v>0</v>
      </c>
      <c r="F46" s="118" t="n">
        <v>0</v>
      </c>
      <c r="G46" s="118" t="n">
        <v>0</v>
      </c>
      <c r="H46" s="121" t="n">
        <v>0</v>
      </c>
      <c r="I46" s="118" t="n">
        <v>0</v>
      </c>
      <c r="J46" s="275" t="n">
        <v>0</v>
      </c>
    </row>
    <row r="47" ht="12.75" customHeight="1">
      <c r="B47" s="145" t="inlineStr">
        <is>
          <t>NL</t>
        </is>
      </c>
      <c r="C47" s="74" t="inlineStr">
        <is>
          <t>Niederlande</t>
        </is>
      </c>
      <c r="D47" s="75">
        <f>$D$13</f>
        <v/>
      </c>
      <c r="E47" s="254" t="n">
        <v>0</v>
      </c>
      <c r="F47" s="76" t="n">
        <v>0</v>
      </c>
      <c r="G47" s="76" t="n">
        <v>0</v>
      </c>
      <c r="H47" s="115" t="n">
        <v>0</v>
      </c>
      <c r="I47" s="76" t="n">
        <v>0</v>
      </c>
      <c r="J47" s="255" t="n">
        <v>0</v>
      </c>
    </row>
    <row r="48" ht="12.75" customHeight="1">
      <c r="B48" s="145" t="n"/>
      <c r="C48" s="48" t="n"/>
      <c r="D48" s="48">
        <f>$D$14</f>
        <v/>
      </c>
      <c r="E48" s="313" t="n">
        <v>0</v>
      </c>
      <c r="F48" s="118" t="n">
        <v>0</v>
      </c>
      <c r="G48" s="118" t="n">
        <v>0</v>
      </c>
      <c r="H48" s="121" t="n">
        <v>0</v>
      </c>
      <c r="I48" s="118" t="n">
        <v>0</v>
      </c>
      <c r="J48" s="275" t="n">
        <v>0</v>
      </c>
    </row>
    <row r="49" ht="12.75" customHeight="1">
      <c r="B49" s="145" t="inlineStr">
        <is>
          <t>AT</t>
        </is>
      </c>
      <c r="C49" s="74" t="inlineStr">
        <is>
          <t>Österreich</t>
        </is>
      </c>
      <c r="D49" s="75">
        <f>$D$13</f>
        <v/>
      </c>
      <c r="E49" s="254" t="n">
        <v>30</v>
      </c>
      <c r="F49" s="76" t="n">
        <v>0</v>
      </c>
      <c r="G49" s="76" t="n">
        <v>0</v>
      </c>
      <c r="H49" s="115" t="n">
        <v>30</v>
      </c>
      <c r="I49" s="76" t="n">
        <v>0</v>
      </c>
      <c r="J49" s="255" t="n">
        <v>0</v>
      </c>
    </row>
    <row r="50" ht="12.75" customHeight="1">
      <c r="B50" s="145" t="n"/>
      <c r="C50" s="48" t="n"/>
      <c r="D50" s="48">
        <f>$D$14</f>
        <v/>
      </c>
      <c r="E50" s="313" t="n">
        <v>15</v>
      </c>
      <c r="F50" s="118" t="n">
        <v>0</v>
      </c>
      <c r="G50" s="118" t="n">
        <v>0</v>
      </c>
      <c r="H50" s="121" t="n">
        <v>0</v>
      </c>
      <c r="I50" s="118" t="n">
        <v>0</v>
      </c>
      <c r="J50" s="275" t="n">
        <v>15</v>
      </c>
    </row>
    <row r="51" ht="12.75" customHeight="1">
      <c r="B51" s="145" t="inlineStr">
        <is>
          <t>PL</t>
        </is>
      </c>
      <c r="C51" s="74" t="inlineStr">
        <is>
          <t>Polen</t>
        </is>
      </c>
      <c r="D51" s="75">
        <f>$D$13</f>
        <v/>
      </c>
      <c r="E51" s="254" t="n">
        <v>0</v>
      </c>
      <c r="F51" s="76" t="n">
        <v>0</v>
      </c>
      <c r="G51" s="76" t="n">
        <v>0</v>
      </c>
      <c r="H51" s="115" t="n">
        <v>0</v>
      </c>
      <c r="I51" s="76" t="n">
        <v>0</v>
      </c>
      <c r="J51" s="255" t="n">
        <v>0</v>
      </c>
    </row>
    <row r="52" ht="12.75" customHeight="1">
      <c r="B52" s="145" t="n"/>
      <c r="C52" s="48" t="n"/>
      <c r="D52" s="48">
        <f>$D$14</f>
        <v/>
      </c>
      <c r="E52" s="313" t="n">
        <v>0</v>
      </c>
      <c r="F52" s="118" t="n">
        <v>0</v>
      </c>
      <c r="G52" s="118" t="n">
        <v>0</v>
      </c>
      <c r="H52" s="121" t="n">
        <v>0</v>
      </c>
      <c r="I52" s="118" t="n">
        <v>0</v>
      </c>
      <c r="J52" s="275" t="n">
        <v>0</v>
      </c>
    </row>
    <row r="53" ht="12.75" customHeight="1">
      <c r="B53" s="145" t="inlineStr">
        <is>
          <t>PT</t>
        </is>
      </c>
      <c r="C53" s="74" t="inlineStr">
        <is>
          <t>Portugal</t>
        </is>
      </c>
      <c r="D53" s="75">
        <f>$D$13</f>
        <v/>
      </c>
      <c r="E53" s="254" t="n">
        <v>0</v>
      </c>
      <c r="F53" s="76" t="n">
        <v>0</v>
      </c>
      <c r="G53" s="76" t="n">
        <v>0</v>
      </c>
      <c r="H53" s="115" t="n">
        <v>0</v>
      </c>
      <c r="I53" s="76" t="n">
        <v>0</v>
      </c>
      <c r="J53" s="255" t="n">
        <v>0</v>
      </c>
    </row>
    <row r="54" ht="12.75" customHeight="1">
      <c r="B54" s="145" t="n"/>
      <c r="C54" s="48" t="n"/>
      <c r="D54" s="48">
        <f>$D$14</f>
        <v/>
      </c>
      <c r="E54" s="313" t="n">
        <v>0</v>
      </c>
      <c r="F54" s="118" t="n">
        <v>0</v>
      </c>
      <c r="G54" s="118" t="n">
        <v>0</v>
      </c>
      <c r="H54" s="121" t="n">
        <v>0</v>
      </c>
      <c r="I54" s="118" t="n">
        <v>0</v>
      </c>
      <c r="J54" s="275" t="n">
        <v>0</v>
      </c>
    </row>
    <row r="55" ht="12.75" customHeight="1">
      <c r="B55" s="145" t="inlineStr">
        <is>
          <t>RO</t>
        </is>
      </c>
      <c r="C55" s="74" t="inlineStr">
        <is>
          <t>Rumänien</t>
        </is>
      </c>
      <c r="D55" s="75">
        <f>$D$13</f>
        <v/>
      </c>
      <c r="E55" s="254" t="n">
        <v>0</v>
      </c>
      <c r="F55" s="76" t="n">
        <v>0</v>
      </c>
      <c r="G55" s="76" t="n">
        <v>0</v>
      </c>
      <c r="H55" s="115" t="n">
        <v>0</v>
      </c>
      <c r="I55" s="76" t="n">
        <v>0</v>
      </c>
      <c r="J55" s="255" t="n">
        <v>0</v>
      </c>
    </row>
    <row r="56" ht="12.75" customHeight="1">
      <c r="B56" s="145" t="n"/>
      <c r="C56" s="48" t="n"/>
      <c r="D56" s="48">
        <f>$D$14</f>
        <v/>
      </c>
      <c r="E56" s="313" t="n">
        <v>0</v>
      </c>
      <c r="F56" s="118" t="n">
        <v>0</v>
      </c>
      <c r="G56" s="118" t="n">
        <v>0</v>
      </c>
      <c r="H56" s="121" t="n">
        <v>0</v>
      </c>
      <c r="I56" s="118" t="n">
        <v>0</v>
      </c>
      <c r="J56" s="275" t="n">
        <v>0</v>
      </c>
    </row>
    <row r="57" ht="12.75" customHeight="1">
      <c r="B57" s="145" t="inlineStr">
        <is>
          <t>SE</t>
        </is>
      </c>
      <c r="C57" s="74" t="inlineStr">
        <is>
          <t>Schweden</t>
        </is>
      </c>
      <c r="D57" s="75">
        <f>$D$13</f>
        <v/>
      </c>
      <c r="E57" s="254" t="n">
        <v>0</v>
      </c>
      <c r="F57" s="76" t="n">
        <v>0</v>
      </c>
      <c r="G57" s="76" t="n">
        <v>0</v>
      </c>
      <c r="H57" s="115" t="n">
        <v>0</v>
      </c>
      <c r="I57" s="76" t="n">
        <v>0</v>
      </c>
      <c r="J57" s="255" t="n">
        <v>0</v>
      </c>
    </row>
    <row r="58" ht="12.75" customHeight="1">
      <c r="B58" s="145" t="n"/>
      <c r="C58" s="48" t="n"/>
      <c r="D58" s="48">
        <f>$D$14</f>
        <v/>
      </c>
      <c r="E58" s="313" t="n">
        <v>0</v>
      </c>
      <c r="F58" s="118" t="n">
        <v>0</v>
      </c>
      <c r="G58" s="118" t="n">
        <v>0</v>
      </c>
      <c r="H58" s="121" t="n">
        <v>0</v>
      </c>
      <c r="I58" s="118" t="n">
        <v>0</v>
      </c>
      <c r="J58" s="275" t="n">
        <v>0</v>
      </c>
    </row>
    <row r="59" ht="12.75" customHeight="1">
      <c r="B59" s="145" t="inlineStr">
        <is>
          <t>SK</t>
        </is>
      </c>
      <c r="C59" s="74" t="inlineStr">
        <is>
          <t>Slowakei</t>
        </is>
      </c>
      <c r="D59" s="75">
        <f>$D$13</f>
        <v/>
      </c>
      <c r="E59" s="254" t="n">
        <v>0</v>
      </c>
      <c r="F59" s="76" t="n">
        <v>0</v>
      </c>
      <c r="G59" s="76" t="n">
        <v>0</v>
      </c>
      <c r="H59" s="115" t="n">
        <v>0</v>
      </c>
      <c r="I59" s="76" t="n">
        <v>0</v>
      </c>
      <c r="J59" s="255" t="n">
        <v>0</v>
      </c>
    </row>
    <row r="60" ht="12.75" customHeight="1">
      <c r="B60" s="145" t="n"/>
      <c r="C60" s="48" t="n"/>
      <c r="D60" s="48">
        <f>$D$14</f>
        <v/>
      </c>
      <c r="E60" s="313" t="n">
        <v>0</v>
      </c>
      <c r="F60" s="118" t="n">
        <v>0</v>
      </c>
      <c r="G60" s="118" t="n">
        <v>0</v>
      </c>
      <c r="H60" s="121" t="n">
        <v>0</v>
      </c>
      <c r="I60" s="118" t="n">
        <v>0</v>
      </c>
      <c r="J60" s="275" t="n">
        <v>0</v>
      </c>
    </row>
    <row r="61" ht="12.75" customHeight="1">
      <c r="B61" s="145" t="inlineStr">
        <is>
          <t>SI</t>
        </is>
      </c>
      <c r="C61" s="74" t="inlineStr">
        <is>
          <t>Slowenien</t>
        </is>
      </c>
      <c r="D61" s="75">
        <f>$D$13</f>
        <v/>
      </c>
      <c r="E61" s="254" t="n">
        <v>0</v>
      </c>
      <c r="F61" s="76" t="n">
        <v>0</v>
      </c>
      <c r="G61" s="76" t="n">
        <v>0</v>
      </c>
      <c r="H61" s="115" t="n">
        <v>0</v>
      </c>
      <c r="I61" s="76" t="n">
        <v>0</v>
      </c>
      <c r="J61" s="255" t="n">
        <v>0</v>
      </c>
    </row>
    <row r="62" ht="12.75" customHeight="1">
      <c r="B62" s="145" t="n"/>
      <c r="C62" s="48" t="n"/>
      <c r="D62" s="48">
        <f>$D$14</f>
        <v/>
      </c>
      <c r="E62" s="313" t="n">
        <v>0</v>
      </c>
      <c r="F62" s="118" t="n">
        <v>0</v>
      </c>
      <c r="G62" s="118" t="n">
        <v>0</v>
      </c>
      <c r="H62" s="121" t="n">
        <v>0</v>
      </c>
      <c r="I62" s="118" t="n">
        <v>0</v>
      </c>
      <c r="J62" s="275" t="n">
        <v>0</v>
      </c>
    </row>
    <row r="63" ht="12.75" customHeight="1">
      <c r="B63" s="145" t="inlineStr">
        <is>
          <t>ES</t>
        </is>
      </c>
      <c r="C63" s="74" t="inlineStr">
        <is>
          <t>Spanien</t>
        </is>
      </c>
      <c r="D63" s="75">
        <f>$D$13</f>
        <v/>
      </c>
      <c r="E63" s="254" t="n">
        <v>0</v>
      </c>
      <c r="F63" s="76" t="n">
        <v>0</v>
      </c>
      <c r="G63" s="76" t="n">
        <v>0</v>
      </c>
      <c r="H63" s="115" t="n">
        <v>0</v>
      </c>
      <c r="I63" s="76" t="n">
        <v>0</v>
      </c>
      <c r="J63" s="255" t="n">
        <v>0</v>
      </c>
    </row>
    <row r="64" ht="12.75" customHeight="1">
      <c r="B64" s="145" t="n"/>
      <c r="C64" s="48" t="n"/>
      <c r="D64" s="48">
        <f>$D$14</f>
        <v/>
      </c>
      <c r="E64" s="313" t="n">
        <v>0</v>
      </c>
      <c r="F64" s="118" t="n">
        <v>0</v>
      </c>
      <c r="G64" s="118" t="n">
        <v>0</v>
      </c>
      <c r="H64" s="121" t="n">
        <v>0</v>
      </c>
      <c r="I64" s="118" t="n">
        <v>0</v>
      </c>
      <c r="J64" s="275" t="n">
        <v>0</v>
      </c>
    </row>
    <row r="65" ht="12.75" customHeight="1">
      <c r="B65" s="145" t="inlineStr">
        <is>
          <t>CZ</t>
        </is>
      </c>
      <c r="C65" s="74" t="inlineStr">
        <is>
          <t>Tschechien</t>
        </is>
      </c>
      <c r="D65" s="75">
        <f>$D$13</f>
        <v/>
      </c>
      <c r="E65" s="254" t="n">
        <v>0</v>
      </c>
      <c r="F65" s="76" t="n">
        <v>0</v>
      </c>
      <c r="G65" s="76" t="n">
        <v>0</v>
      </c>
      <c r="H65" s="115" t="n">
        <v>0</v>
      </c>
      <c r="I65" s="76" t="n">
        <v>0</v>
      </c>
      <c r="J65" s="255" t="n">
        <v>0</v>
      </c>
    </row>
    <row r="66" ht="12.75" customHeight="1">
      <c r="B66" s="145" t="n"/>
      <c r="C66" s="48" t="n"/>
      <c r="D66" s="48">
        <f>$D$14</f>
        <v/>
      </c>
      <c r="E66" s="313" t="n">
        <v>0</v>
      </c>
      <c r="F66" s="118" t="n">
        <v>0</v>
      </c>
      <c r="G66" s="118" t="n">
        <v>0</v>
      </c>
      <c r="H66" s="121" t="n">
        <v>0</v>
      </c>
      <c r="I66" s="118" t="n">
        <v>0</v>
      </c>
      <c r="J66" s="275" t="n">
        <v>0</v>
      </c>
    </row>
    <row r="67" ht="12.75" customHeight="1">
      <c r="B67" s="145" t="inlineStr">
        <is>
          <t>HU</t>
        </is>
      </c>
      <c r="C67" s="74" t="inlineStr">
        <is>
          <t>Ungarn</t>
        </is>
      </c>
      <c r="D67" s="75">
        <f>$D$13</f>
        <v/>
      </c>
      <c r="E67" s="254" t="n">
        <v>0</v>
      </c>
      <c r="F67" s="76" t="n">
        <v>0</v>
      </c>
      <c r="G67" s="76" t="n">
        <v>0</v>
      </c>
      <c r="H67" s="115" t="n">
        <v>0</v>
      </c>
      <c r="I67" s="76" t="n">
        <v>0</v>
      </c>
      <c r="J67" s="255" t="n">
        <v>0</v>
      </c>
    </row>
    <row r="68" ht="12.75" customHeight="1">
      <c r="B68" s="145" t="n"/>
      <c r="C68" s="48" t="n"/>
      <c r="D68" s="48">
        <f>$D$14</f>
        <v/>
      </c>
      <c r="E68" s="313" t="n">
        <v>0</v>
      </c>
      <c r="F68" s="118" t="n">
        <v>0</v>
      </c>
      <c r="G68" s="118" t="n">
        <v>0</v>
      </c>
      <c r="H68" s="121" t="n">
        <v>0</v>
      </c>
      <c r="I68" s="118" t="n">
        <v>0</v>
      </c>
      <c r="J68" s="275" t="n">
        <v>0</v>
      </c>
    </row>
    <row r="69" ht="12.75" customHeight="1">
      <c r="B69" s="145" t="inlineStr">
        <is>
          <t>CY</t>
        </is>
      </c>
      <c r="C69" s="74" t="inlineStr">
        <is>
          <t>Zypern</t>
        </is>
      </c>
      <c r="D69" s="75">
        <f>$D$13</f>
        <v/>
      </c>
      <c r="E69" s="254" t="n">
        <v>0</v>
      </c>
      <c r="F69" s="76" t="n">
        <v>0</v>
      </c>
      <c r="G69" s="76" t="n">
        <v>0</v>
      </c>
      <c r="H69" s="115" t="n">
        <v>0</v>
      </c>
      <c r="I69" s="76" t="n">
        <v>0</v>
      </c>
      <c r="J69" s="255" t="n">
        <v>0</v>
      </c>
    </row>
    <row r="70" ht="12.75" customHeight="1">
      <c r="B70" s="145" t="n"/>
      <c r="C70" s="48" t="n"/>
      <c r="D70" s="48">
        <f>$D$14</f>
        <v/>
      </c>
      <c r="E70" s="313" t="n">
        <v>0</v>
      </c>
      <c r="F70" s="118" t="n">
        <v>0</v>
      </c>
      <c r="G70" s="118" t="n">
        <v>0</v>
      </c>
      <c r="H70" s="121" t="n">
        <v>0</v>
      </c>
      <c r="I70" s="118" t="n">
        <v>0</v>
      </c>
      <c r="J70" s="275" t="n">
        <v>0</v>
      </c>
    </row>
    <row r="71" ht="12.75" customHeight="1">
      <c r="B71" s="145" t="inlineStr">
        <is>
          <t>IS</t>
        </is>
      </c>
      <c r="C71" s="74" t="inlineStr">
        <is>
          <t>Island</t>
        </is>
      </c>
      <c r="D71" s="75">
        <f>$D$13</f>
        <v/>
      </c>
      <c r="E71" s="254" t="n">
        <v>0</v>
      </c>
      <c r="F71" s="76" t="n">
        <v>0</v>
      </c>
      <c r="G71" s="76" t="n">
        <v>0</v>
      </c>
      <c r="H71" s="115" t="n">
        <v>0</v>
      </c>
      <c r="I71" s="76" t="n">
        <v>0</v>
      </c>
      <c r="J71" s="255" t="n">
        <v>0</v>
      </c>
    </row>
    <row r="72" ht="12.75" customHeight="1">
      <c r="B72" s="145" t="n"/>
      <c r="C72" s="48" t="n"/>
      <c r="D72" s="48">
        <f>$D$14</f>
        <v/>
      </c>
      <c r="E72" s="313" t="n">
        <v>0</v>
      </c>
      <c r="F72" s="118" t="n">
        <v>0</v>
      </c>
      <c r="G72" s="118" t="n">
        <v>0</v>
      </c>
      <c r="H72" s="121" t="n">
        <v>0</v>
      </c>
      <c r="I72" s="118" t="n">
        <v>0</v>
      </c>
      <c r="J72" s="275" t="n">
        <v>0</v>
      </c>
    </row>
    <row r="73" ht="12.75" customHeight="1">
      <c r="B73" s="145" t="inlineStr">
        <is>
          <t>LI</t>
        </is>
      </c>
      <c r="C73" s="74" t="inlineStr">
        <is>
          <t>Liechtenstein</t>
        </is>
      </c>
      <c r="D73" s="75">
        <f>$D$13</f>
        <v/>
      </c>
      <c r="E73" s="254" t="n">
        <v>0</v>
      </c>
      <c r="F73" s="76" t="n">
        <v>0</v>
      </c>
      <c r="G73" s="76" t="n">
        <v>0</v>
      </c>
      <c r="H73" s="115" t="n">
        <v>0</v>
      </c>
      <c r="I73" s="76" t="n">
        <v>0</v>
      </c>
      <c r="J73" s="255" t="n">
        <v>0</v>
      </c>
    </row>
    <row r="74" ht="12.75" customHeight="1">
      <c r="B74" s="145" t="n"/>
      <c r="C74" s="48" t="n"/>
      <c r="D74" s="48">
        <f>$D$14</f>
        <v/>
      </c>
      <c r="E74" s="313" t="n">
        <v>0</v>
      </c>
      <c r="F74" s="118" t="n">
        <v>0</v>
      </c>
      <c r="G74" s="118" t="n">
        <v>0</v>
      </c>
      <c r="H74" s="121" t="n">
        <v>0</v>
      </c>
      <c r="I74" s="118" t="n">
        <v>0</v>
      </c>
      <c r="J74" s="275" t="n">
        <v>0</v>
      </c>
    </row>
    <row r="75" ht="12.75" customHeight="1">
      <c r="B75" s="145" t="inlineStr">
        <is>
          <t>NO</t>
        </is>
      </c>
      <c r="C75" s="74" t="inlineStr">
        <is>
          <t>Norwegen</t>
        </is>
      </c>
      <c r="D75" s="75">
        <f>$D$13</f>
        <v/>
      </c>
      <c r="E75" s="254" t="n">
        <v>0</v>
      </c>
      <c r="F75" s="76" t="n">
        <v>0</v>
      </c>
      <c r="G75" s="76" t="n">
        <v>0</v>
      </c>
      <c r="H75" s="115" t="n">
        <v>0</v>
      </c>
      <c r="I75" s="76" t="n">
        <v>0</v>
      </c>
      <c r="J75" s="255" t="n">
        <v>0</v>
      </c>
    </row>
    <row r="76" ht="12.75" customHeight="1">
      <c r="B76" s="145" t="n"/>
      <c r="C76" s="48" t="n"/>
      <c r="D76" s="48">
        <f>$D$14</f>
        <v/>
      </c>
      <c r="E76" s="313" t="n">
        <v>0</v>
      </c>
      <c r="F76" s="118" t="n">
        <v>0</v>
      </c>
      <c r="G76" s="118" t="n">
        <v>0</v>
      </c>
      <c r="H76" s="121" t="n">
        <v>0</v>
      </c>
      <c r="I76" s="118" t="n">
        <v>0</v>
      </c>
      <c r="J76" s="275" t="n">
        <v>0</v>
      </c>
    </row>
    <row r="77" ht="12.75" customHeight="1">
      <c r="B77" s="145" t="inlineStr">
        <is>
          <t>CH</t>
        </is>
      </c>
      <c r="C77" s="74" t="inlineStr">
        <is>
          <t>Schweiz</t>
        </is>
      </c>
      <c r="D77" s="75">
        <f>$D$13</f>
        <v/>
      </c>
      <c r="E77" s="254" t="n">
        <v>0</v>
      </c>
      <c r="F77" s="76" t="n">
        <v>0</v>
      </c>
      <c r="G77" s="76" t="n">
        <v>0</v>
      </c>
      <c r="H77" s="115" t="n">
        <v>0</v>
      </c>
      <c r="I77" s="76" t="n">
        <v>0</v>
      </c>
      <c r="J77" s="255" t="n">
        <v>0</v>
      </c>
    </row>
    <row r="78" ht="12.75" customHeight="1">
      <c r="B78" s="145" t="n"/>
      <c r="C78" s="48" t="n"/>
      <c r="D78" s="48">
        <f>$D$14</f>
        <v/>
      </c>
      <c r="E78" s="313" t="n">
        <v>0</v>
      </c>
      <c r="F78" s="118" t="n">
        <v>0</v>
      </c>
      <c r="G78" s="118" t="n">
        <v>0</v>
      </c>
      <c r="H78" s="121" t="n">
        <v>0</v>
      </c>
      <c r="I78" s="118" t="n">
        <v>0</v>
      </c>
      <c r="J78" s="275" t="n">
        <v>0</v>
      </c>
    </row>
    <row r="79" ht="12.75" customHeight="1">
      <c r="B79" s="145" t="inlineStr">
        <is>
          <t>JP</t>
        </is>
      </c>
      <c r="C79" s="74" t="inlineStr">
        <is>
          <t>Japan</t>
        </is>
      </c>
      <c r="D79" s="75">
        <f>$D$13</f>
        <v/>
      </c>
      <c r="E79" s="254" t="n">
        <v>0</v>
      </c>
      <c r="F79" s="76" t="n">
        <v>0</v>
      </c>
      <c r="G79" s="76" t="n">
        <v>0</v>
      </c>
      <c r="H79" s="115" t="n">
        <v>0</v>
      </c>
      <c r="I79" s="76" t="n">
        <v>0</v>
      </c>
      <c r="J79" s="255" t="n">
        <v>0</v>
      </c>
    </row>
    <row r="80" ht="12.75" customHeight="1">
      <c r="B80" s="145" t="n"/>
      <c r="C80" s="48" t="n"/>
      <c r="D80" s="48">
        <f>$D$14</f>
        <v/>
      </c>
      <c r="E80" s="313" t="n">
        <v>0</v>
      </c>
      <c r="F80" s="118" t="n">
        <v>0</v>
      </c>
      <c r="G80" s="118" t="n">
        <v>0</v>
      </c>
      <c r="H80" s="121" t="n">
        <v>0</v>
      </c>
      <c r="I80" s="118" t="n">
        <v>0</v>
      </c>
      <c r="J80" s="275" t="n">
        <v>0</v>
      </c>
    </row>
    <row r="81" ht="12.75" customHeight="1">
      <c r="B81" s="145" t="inlineStr">
        <is>
          <t>CA</t>
        </is>
      </c>
      <c r="C81" s="74" t="inlineStr">
        <is>
          <t>Kanada</t>
        </is>
      </c>
      <c r="D81" s="75">
        <f>$D$13</f>
        <v/>
      </c>
      <c r="E81" s="254" t="n">
        <v>0</v>
      </c>
      <c r="F81" s="76" t="n">
        <v>0</v>
      </c>
      <c r="G81" s="76" t="n">
        <v>0</v>
      </c>
      <c r="H81" s="115" t="n">
        <v>0</v>
      </c>
      <c r="I81" s="76" t="n">
        <v>0</v>
      </c>
      <c r="J81" s="255" t="n">
        <v>0</v>
      </c>
    </row>
    <row r="82" ht="12.75" customHeight="1">
      <c r="B82" s="145" t="n"/>
      <c r="C82" s="48" t="n"/>
      <c r="D82" s="48">
        <f>$D$14</f>
        <v/>
      </c>
      <c r="E82" s="313" t="n">
        <v>0</v>
      </c>
      <c r="F82" s="118" t="n">
        <v>0</v>
      </c>
      <c r="G82" s="118" t="n">
        <v>0</v>
      </c>
      <c r="H82" s="121" t="n">
        <v>0</v>
      </c>
      <c r="I82" s="118" t="n">
        <v>0</v>
      </c>
      <c r="J82" s="275" t="n">
        <v>0</v>
      </c>
    </row>
    <row r="83" ht="12.75" customHeight="1">
      <c r="B83" s="145" t="inlineStr">
        <is>
          <t>US</t>
        </is>
      </c>
      <c r="C83" s="74" t="inlineStr">
        <is>
          <t>USA</t>
        </is>
      </c>
      <c r="D83" s="75">
        <f>$D$13</f>
        <v/>
      </c>
      <c r="E83" s="254" t="n">
        <v>0</v>
      </c>
      <c r="F83" s="76" t="n">
        <v>0</v>
      </c>
      <c r="G83" s="76" t="n">
        <v>0</v>
      </c>
      <c r="H83" s="115" t="n">
        <v>0</v>
      </c>
      <c r="I83" s="76" t="n">
        <v>0</v>
      </c>
      <c r="J83" s="255" t="n">
        <v>0</v>
      </c>
    </row>
    <row r="84" ht="12.75" customHeight="1">
      <c r="B84" s="145" t="n"/>
      <c r="C84" s="48" t="n"/>
      <c r="D84" s="48">
        <f>$D$14</f>
        <v/>
      </c>
      <c r="E84" s="313" t="n">
        <v>0</v>
      </c>
      <c r="F84" s="118" t="n">
        <v>0</v>
      </c>
      <c r="G84" s="118" t="n">
        <v>0</v>
      </c>
      <c r="H84" s="121" t="n">
        <v>0</v>
      </c>
      <c r="I84" s="118" t="n">
        <v>0</v>
      </c>
      <c r="J84" s="275" t="n">
        <v>0</v>
      </c>
    </row>
    <row r="85" ht="12.75" customHeight="1">
      <c r="B85" s="145" t="inlineStr">
        <is>
          <t>$c</t>
        </is>
      </c>
      <c r="C85" s="74" t="inlineStr">
        <is>
          <t>sonstige OECD-Staaten</t>
        </is>
      </c>
      <c r="D85" s="75">
        <f>$D$13</f>
        <v/>
      </c>
      <c r="E85" s="254" t="n">
        <v>0</v>
      </c>
      <c r="F85" s="76" t="n">
        <v>0</v>
      </c>
      <c r="G85" s="76" t="n">
        <v>0</v>
      </c>
      <c r="H85" s="115" t="n">
        <v>0</v>
      </c>
      <c r="I85" s="76" t="n">
        <v>0</v>
      </c>
      <c r="J85" s="255" t="n">
        <v>0</v>
      </c>
    </row>
    <row r="86" ht="12.75" customHeight="1">
      <c r="B86" s="145" t="n"/>
      <c r="C86" s="48" t="n"/>
      <c r="D86" s="48">
        <f>$D$14</f>
        <v/>
      </c>
      <c r="E86" s="313" t="n">
        <v>0</v>
      </c>
      <c r="F86" s="118" t="n">
        <v>0</v>
      </c>
      <c r="G86" s="118" t="n">
        <v>0</v>
      </c>
      <c r="H86" s="121" t="n">
        <v>0</v>
      </c>
      <c r="I86" s="118" t="n">
        <v>0</v>
      </c>
      <c r="J86" s="275" t="n">
        <v>0</v>
      </c>
    </row>
    <row r="87" ht="12.75" customHeight="1">
      <c r="B87" s="145" t="inlineStr">
        <is>
          <t>$i</t>
        </is>
      </c>
      <c r="C87" s="74" t="inlineStr">
        <is>
          <t>EU-Institutionen</t>
        </is>
      </c>
      <c r="D87" s="75">
        <f>$D$13</f>
        <v/>
      </c>
      <c r="E87" s="254" t="n">
        <v>0</v>
      </c>
      <c r="F87" s="76" t="n">
        <v>0</v>
      </c>
      <c r="G87" s="76" t="n">
        <v>0</v>
      </c>
      <c r="H87" s="115" t="n">
        <v>0</v>
      </c>
      <c r="I87" s="76" t="n">
        <v>0</v>
      </c>
      <c r="J87" s="255" t="n">
        <v>0</v>
      </c>
    </row>
    <row r="88" ht="12.75" customHeight="1">
      <c r="B88" s="145" t="n"/>
      <c r="C88" s="48" t="n"/>
      <c r="D88" s="48">
        <f>$D$14</f>
        <v/>
      </c>
      <c r="E88" s="313" t="n">
        <v>0</v>
      </c>
      <c r="F88" s="118" t="n">
        <v>0</v>
      </c>
      <c r="G88" s="118" t="n">
        <v>0</v>
      </c>
      <c r="H88" s="121" t="n">
        <v>0</v>
      </c>
      <c r="I88" s="118" t="n">
        <v>0</v>
      </c>
      <c r="J88" s="275" t="n">
        <v>0</v>
      </c>
    </row>
    <row r="89" ht="12.75" customHeight="1">
      <c r="B89" s="145" t="inlineStr">
        <is>
          <t>$u</t>
        </is>
      </c>
      <c r="C89" s="74" t="inlineStr">
        <is>
          <t>übrige Staaten/Institutionen</t>
        </is>
      </c>
      <c r="D89" s="75">
        <f>$D$13</f>
        <v/>
      </c>
      <c r="E89" s="254" t="n">
        <v>0</v>
      </c>
      <c r="F89" s="76" t="n">
        <v>0</v>
      </c>
      <c r="G89" s="76" t="n">
        <v>0</v>
      </c>
      <c r="H89" s="115" t="n">
        <v>0</v>
      </c>
      <c r="I89" s="76" t="n">
        <v>0</v>
      </c>
      <c r="J89" s="255" t="n">
        <v>0</v>
      </c>
    </row>
    <row r="90" ht="12.75" customHeight="1">
      <c r="B90" s="147" t="n"/>
      <c r="C90" s="148" t="n"/>
      <c r="D90" s="148">
        <f>$D$14</f>
        <v/>
      </c>
      <c r="E90" s="316" t="n">
        <v>0</v>
      </c>
      <c r="F90" s="279" t="n">
        <v>0</v>
      </c>
      <c r="G90" s="279" t="n">
        <v>0</v>
      </c>
      <c r="H90" s="329" t="n">
        <v>0</v>
      </c>
      <c r="I90" s="279" t="n">
        <v>0</v>
      </c>
      <c r="J90" s="281" t="n">
        <v>0</v>
      </c>
    </row>
    <row r="91" ht="20.1" customHeight="1">
      <c r="C91" s="149">
        <f>IF(INT(AktJahrMonat)&gt;201503,"","Hinweis: Die detaillierten Weiteren Deckungswerte werden erst ab Q2 2014 erfasst; für die vorausgehenden Quartale liegen bislang keine geeigneten Daten vor.")</f>
        <v/>
      </c>
      <c r="D91" s="444" t="n"/>
    </row>
    <row r="92" ht="6" customHeight="1"/>
    <row r="93">
      <c r="C93" s="23" t="n"/>
    </row>
  </sheetData>
  <mergeCells count="7">
    <mergeCell ref="E7:J7"/>
    <mergeCell ref="F8:J8"/>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DSGV</dc:creator>
  <dc:title xmlns:dc="http://purl.org/dc/elements/1.1/">Report gemäß §28 PfandBG</dc:title>
  <dc:language xmlns:dc="http://purl.org/dc/elements/1.1/">en-US</dc:language>
  <dcterms:created xmlns:dcterms="http://purl.org/dc/terms/" xmlns:xsi="http://www.w3.org/2001/XMLSchema-instance" xsi:type="dcterms:W3CDTF">2004-12-14T14:06:41Z</dcterms:created>
  <dcterms:modified xmlns:dcterms="http://purl.org/dc/terms/" xmlns:xsi="http://www.w3.org/2001/XMLSchema-instance" xsi:type="dcterms:W3CDTF">2024-06-12T11:21:02Z</dcterms:modified>
  <cp:lastModifiedBy>Popanda Kamil</cp:lastModifiedBy>
  <cp:revision>31</cp:revision>
  <cp:lastPrinted>2022-10-20T16:30:44Z</cp:lastPrinted>
</cp:coreProperties>
</file>