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Förde Sparkasse</t>
        </is>
      </c>
      <c r="H2" s="4" t="n"/>
      <c r="I2" s="4" t="n"/>
    </row>
    <row r="3" ht="15" customHeight="1">
      <c r="G3" s="5" t="inlineStr">
        <is>
          <t>Lorentzendamm 28-30</t>
        </is>
      </c>
      <c r="H3" s="6" t="n"/>
      <c r="I3" s="6" t="n"/>
    </row>
    <row r="4" ht="15" customHeight="1">
      <c r="G4" s="5" t="inlineStr">
        <is>
          <t>24103 Kiel</t>
        </is>
      </c>
      <c r="H4" s="6" t="n"/>
      <c r="I4" s="6" t="n"/>
      <c r="J4" s="7" t="n"/>
    </row>
    <row r="5" ht="15" customHeight="1">
      <c r="G5" s="5" t="inlineStr">
        <is>
          <t>Telefon: +49 0431 592-0</t>
        </is>
      </c>
      <c r="H5" s="6" t="n"/>
      <c r="I5" s="6" t="n"/>
      <c r="J5" s="7" t="n"/>
    </row>
    <row r="6" ht="15" customHeight="1">
      <c r="G6" s="5" t="inlineStr">
        <is>
          <t>E-Mail: info@foerde-sparkasse.de</t>
        </is>
      </c>
      <c r="H6" s="6" t="n"/>
      <c r="I6" s="6" t="n"/>
      <c r="J6" s="7" t="n"/>
    </row>
    <row r="7" ht="15" customHeight="1">
      <c r="G7" s="5" t="inlineStr">
        <is>
          <t>Internet: https://www.foerde-sparkasse.de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156</v>
      </c>
      <c r="E21" s="355" t="n">
        <v>186</v>
      </c>
      <c r="F21" s="354" t="n">
        <v>154.629045</v>
      </c>
      <c r="G21" s="355" t="n">
        <v>180.915052</v>
      </c>
      <c r="H21" s="354" t="n">
        <v>141.345187</v>
      </c>
      <c r="I21" s="355" t="n">
        <v>164.508609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280.195997</v>
      </c>
      <c r="E23" s="358" t="n">
        <v>322.512312</v>
      </c>
      <c r="F23" s="357" t="n">
        <v>274.134908</v>
      </c>
      <c r="G23" s="358" t="n">
        <v>308.719822</v>
      </c>
      <c r="H23" s="357" t="n">
        <v>242.445522</v>
      </c>
      <c r="I23" s="358" t="n">
        <v>273.623279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6.534394</v>
      </c>
      <c r="E27" s="355" t="n">
        <v>7.00033</v>
      </c>
      <c r="F27" s="354" t="n">
        <v>3.092581</v>
      </c>
      <c r="G27" s="355" t="n">
        <v>7.00017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117.661603</v>
      </c>
      <c r="E29" s="361" t="n">
        <v>129.00018</v>
      </c>
      <c r="F29" s="360" t="n">
        <v>116.413282</v>
      </c>
      <c r="G29" s="361" t="n">
        <v>120.00064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20</v>
      </c>
      <c r="E11" s="37" t="n">
        <v>15.680586</v>
      </c>
      <c r="F11" s="36" t="n">
        <v>15</v>
      </c>
      <c r="G11" s="37" t="n">
        <v>20.815347</v>
      </c>
      <c r="I11" s="36" t="n">
        <v>0</v>
      </c>
      <c r="J11" s="37" t="n">
        <v>0</v>
      </c>
    </row>
    <row r="12" ht="12.75" customHeight="1">
      <c r="A12" s="17" t="n">
        <v>0</v>
      </c>
      <c r="B12" s="427" t="inlineStr">
        <is>
          <t>&gt; 0.5 years and &lt;= 1 year</t>
        </is>
      </c>
      <c r="C12" s="428" t="n"/>
      <c r="D12" s="36" t="n">
        <v>0</v>
      </c>
      <c r="E12" s="37" t="n">
        <v>13.245678</v>
      </c>
      <c r="F12" s="36" t="n">
        <v>15</v>
      </c>
      <c r="G12" s="37" t="n">
        <v>34.54582499999999</v>
      </c>
      <c r="I12" s="36" t="n">
        <v>0</v>
      </c>
      <c r="J12" s="37" t="n">
        <v>0</v>
      </c>
    </row>
    <row r="13" ht="12.75" customHeight="1">
      <c r="A13" s="17" t="n"/>
      <c r="B13" s="427" t="inlineStr">
        <is>
          <t>&gt; 1  year and &lt;= 1.5 years</t>
        </is>
      </c>
      <c r="C13" s="428" t="n"/>
      <c r="D13" s="36" t="n">
        <v>10</v>
      </c>
      <c r="E13" s="37" t="n">
        <v>10.540972</v>
      </c>
      <c r="F13" s="36" t="n">
        <v>20</v>
      </c>
      <c r="G13" s="37" t="n">
        <v>13.530271</v>
      </c>
      <c r="I13" s="36" t="n">
        <v>20</v>
      </c>
      <c r="J13" s="37" t="n">
        <v>15</v>
      </c>
    </row>
    <row r="14" ht="12.75" customHeight="1">
      <c r="A14" s="17" t="n">
        <v>0</v>
      </c>
      <c r="B14" s="427" t="inlineStr">
        <is>
          <t>&gt; 1.5 years and &lt;= 2 years</t>
        </is>
      </c>
      <c r="C14" s="427" t="n"/>
      <c r="D14" s="38" t="n">
        <v>0</v>
      </c>
      <c r="E14" s="199" t="n">
        <v>11.085259</v>
      </c>
      <c r="F14" s="38" t="n">
        <v>0</v>
      </c>
      <c r="G14" s="199" t="n">
        <v>13.337994</v>
      </c>
      <c r="I14" s="36" t="n">
        <v>0</v>
      </c>
      <c r="J14" s="37" t="n">
        <v>15</v>
      </c>
    </row>
    <row r="15" ht="12.75" customHeight="1">
      <c r="A15" s="17" t="n">
        <v>0</v>
      </c>
      <c r="B15" s="427" t="inlineStr">
        <is>
          <t>&gt; 2 years and &lt;= 3 years</t>
        </is>
      </c>
      <c r="C15" s="427" t="n"/>
      <c r="D15" s="38" t="n">
        <v>40</v>
      </c>
      <c r="E15" s="199" t="n">
        <v>19.632438</v>
      </c>
      <c r="F15" s="38" t="n">
        <v>10</v>
      </c>
      <c r="G15" s="199" t="n">
        <v>21.577004</v>
      </c>
      <c r="I15" s="36" t="n">
        <v>10</v>
      </c>
      <c r="J15" s="37" t="n">
        <v>20</v>
      </c>
    </row>
    <row r="16" ht="12.75" customHeight="1">
      <c r="A16" s="17" t="n">
        <v>0</v>
      </c>
      <c r="B16" s="427" t="inlineStr">
        <is>
          <t>&gt; 3 years and &lt;= 4 years</t>
        </is>
      </c>
      <c r="C16" s="427" t="n"/>
      <c r="D16" s="38" t="n">
        <v>35</v>
      </c>
      <c r="E16" s="199" t="n">
        <v>23.200276</v>
      </c>
      <c r="F16" s="38" t="n">
        <v>40</v>
      </c>
      <c r="G16" s="199" t="n">
        <v>20.419389</v>
      </c>
      <c r="I16" s="36" t="n">
        <v>40</v>
      </c>
      <c r="J16" s="37" t="n">
        <v>10</v>
      </c>
    </row>
    <row r="17" ht="12.75" customHeight="1">
      <c r="A17" s="17" t="n">
        <v>0</v>
      </c>
      <c r="B17" s="427" t="inlineStr">
        <is>
          <t>&gt; 4 years and &lt;= 5 years</t>
        </is>
      </c>
      <c r="C17" s="427" t="n"/>
      <c r="D17" s="38" t="n">
        <v>10</v>
      </c>
      <c r="E17" s="199" t="n">
        <v>31.961393</v>
      </c>
      <c r="F17" s="38" t="n">
        <v>35</v>
      </c>
      <c r="G17" s="199" t="n">
        <v>24.632507</v>
      </c>
      <c r="I17" s="36" t="n">
        <v>35</v>
      </c>
      <c r="J17" s="37" t="n">
        <v>40</v>
      </c>
    </row>
    <row r="18" ht="12.75" customHeight="1">
      <c r="A18" s="17" t="n">
        <v>0</v>
      </c>
      <c r="B18" s="427" t="inlineStr">
        <is>
          <t>&gt; 5 years and &lt;= 10 years</t>
        </is>
      </c>
      <c r="C18" s="428" t="n"/>
      <c r="D18" s="36" t="n">
        <v>41</v>
      </c>
      <c r="E18" s="37" t="n">
        <v>119.919523</v>
      </c>
      <c r="F18" s="36" t="n">
        <v>41</v>
      </c>
      <c r="G18" s="37" t="n">
        <v>119.995443</v>
      </c>
      <c r="I18" s="36" t="n">
        <v>41</v>
      </c>
      <c r="J18" s="37" t="n">
        <v>65</v>
      </c>
    </row>
    <row r="19" ht="12.75" customHeight="1">
      <c r="A19" s="17" t="n">
        <v>0</v>
      </c>
      <c r="B19" s="427" t="inlineStr">
        <is>
          <t>&gt; 10 years</t>
        </is>
      </c>
      <c r="C19" s="428" t="n"/>
      <c r="D19" s="36" t="n">
        <v>0</v>
      </c>
      <c r="E19" s="37" t="n">
        <v>34.929872</v>
      </c>
      <c r="F19" s="36" t="n">
        <v>10</v>
      </c>
      <c r="G19" s="37" t="n">
        <v>53.65853300000001</v>
      </c>
      <c r="I19" s="36" t="n">
        <v>10</v>
      </c>
      <c r="J19" s="37" t="n">
        <v>21</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225.159136</v>
      </c>
      <c r="E9" s="43" t="n">
        <v>264.471125</v>
      </c>
    </row>
    <row r="10" ht="12.75" customHeight="1">
      <c r="A10" s="17" t="n">
        <v>0</v>
      </c>
      <c r="B10" s="44" t="inlineStr">
        <is>
          <t>more than 300,000 Euros up to 1 mn. Euros</t>
        </is>
      </c>
      <c r="C10" s="44" t="n"/>
      <c r="D10" s="36" t="n">
        <v>29.985193</v>
      </c>
      <c r="E10" s="43" t="n">
        <v>31.297993</v>
      </c>
    </row>
    <row r="11" ht="12.75" customHeight="1">
      <c r="A11" s="17" t="n"/>
      <c r="B11" s="44" t="inlineStr">
        <is>
          <t>more than 1 mn. Euros up to 10 mn. Euros</t>
        </is>
      </c>
      <c r="C11" s="44" t="n"/>
      <c r="D11" s="36" t="n">
        <v>5.552918</v>
      </c>
      <c r="E11" s="43" t="n">
        <v>8.743193999999999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18.81153</v>
      </c>
      <c r="H16" s="72" t="n">
        <v>181.1051</v>
      </c>
      <c r="I16" s="72" t="n">
        <v>50.340922</v>
      </c>
      <c r="J16" s="72" t="n">
        <v>0</v>
      </c>
      <c r="K16" s="72" t="n">
        <v>0</v>
      </c>
      <c r="L16" s="72">
        <f>SUM(M16:R16)</f>
        <v/>
      </c>
      <c r="M16" s="72" t="n">
        <v>1.132185</v>
      </c>
      <c r="N16" s="72" t="n">
        <v>4.634843</v>
      </c>
      <c r="O16" s="72" t="n">
        <v>0</v>
      </c>
      <c r="P16" s="72" t="n">
        <v>4.672667000000001</v>
      </c>
      <c r="Q16" s="72" t="n">
        <v>0</v>
      </c>
      <c r="R16" s="72" t="n">
        <v>0</v>
      </c>
      <c r="S16" s="73" t="n">
        <v>0</v>
      </c>
      <c r="T16" s="244" t="n">
        <v>0</v>
      </c>
    </row>
    <row r="17" ht="12.75" customHeight="1">
      <c r="C17" s="68" t="n"/>
      <c r="D17" s="271">
        <f>"year "&amp;(AktJahr-1)</f>
        <v/>
      </c>
      <c r="E17" s="276">
        <f>F17+L17</f>
        <v/>
      </c>
      <c r="F17" s="74">
        <f>SUM(G17:K17)</f>
        <v/>
      </c>
      <c r="G17" s="74" t="n">
        <v>22.372669</v>
      </c>
      <c r="H17" s="74" t="n">
        <v>210.368341</v>
      </c>
      <c r="I17" s="74" t="n">
        <v>60.176528</v>
      </c>
      <c r="J17" s="74" t="n">
        <v>0</v>
      </c>
      <c r="K17" s="74" t="n">
        <v>0</v>
      </c>
      <c r="L17" s="74">
        <f>SUM(M17:R17)</f>
        <v/>
      </c>
      <c r="M17" s="74" t="n">
        <v>1.11587</v>
      </c>
      <c r="N17" s="74" t="n">
        <v>5.522767</v>
      </c>
      <c r="O17" s="74" t="n">
        <v>0.219</v>
      </c>
      <c r="P17" s="74" t="n">
        <v>4.737136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18.81153</v>
      </c>
      <c r="H18" s="72" t="n">
        <v>181.1051</v>
      </c>
      <c r="I18" s="72" t="n">
        <v>50.340922</v>
      </c>
      <c r="J18" s="72" t="n">
        <v>0</v>
      </c>
      <c r="K18" s="72" t="n">
        <v>0</v>
      </c>
      <c r="L18" s="72">
        <f>SUM(M18:R18)</f>
        <v/>
      </c>
      <c r="M18" s="72" t="n">
        <v>1.132185</v>
      </c>
      <c r="N18" s="72" t="n">
        <v>4.634843</v>
      </c>
      <c r="O18" s="72" t="n">
        <v>0</v>
      </c>
      <c r="P18" s="72" t="n">
        <v>4.672667000000001</v>
      </c>
      <c r="Q18" s="72" t="n">
        <v>0</v>
      </c>
      <c r="R18" s="72" t="n">
        <v>0</v>
      </c>
      <c r="S18" s="73" t="n">
        <v>0</v>
      </c>
      <c r="T18" s="244" t="n">
        <v>0</v>
      </c>
    </row>
    <row r="19" ht="12.75" customHeight="1">
      <c r="C19" s="68" t="n"/>
      <c r="D19" s="271">
        <f>$D$17</f>
        <v/>
      </c>
      <c r="E19" s="276">
        <f>F19+L19</f>
        <v/>
      </c>
      <c r="F19" s="74">
        <f>SUM(G19:K19)</f>
        <v/>
      </c>
      <c r="G19" s="74" t="n">
        <v>22.372669</v>
      </c>
      <c r="H19" s="74" t="n">
        <v>210.368341</v>
      </c>
      <c r="I19" s="74" t="n">
        <v>60.176528</v>
      </c>
      <c r="J19" s="74" t="n">
        <v>0</v>
      </c>
      <c r="K19" s="74" t="n">
        <v>0</v>
      </c>
      <c r="L19" s="74">
        <f>SUM(M19:R19)</f>
        <v/>
      </c>
      <c r="M19" s="74" t="n">
        <v>1.11587</v>
      </c>
      <c r="N19" s="74" t="n">
        <v>5.522767</v>
      </c>
      <c r="O19" s="74" t="n">
        <v>0.219</v>
      </c>
      <c r="P19" s="74" t="n">
        <v>4.737136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19.49875</v>
      </c>
      <c r="F13" s="72" t="n">
        <v>0</v>
      </c>
      <c r="G13" s="72" t="n">
        <v>0</v>
      </c>
      <c r="H13" s="110" t="n">
        <v>0</v>
      </c>
      <c r="I13" s="72" t="n">
        <v>0</v>
      </c>
      <c r="J13" s="244" t="n">
        <v>19.49875</v>
      </c>
    </row>
    <row r="14" ht="12.75" customHeight="1">
      <c r="B14" s="138" t="n"/>
      <c r="C14" s="44" t="n"/>
      <c r="D14" s="44">
        <f>"year "&amp;(AktJahr-1)</f>
        <v/>
      </c>
      <c r="E14" s="245" t="n">
        <v>18</v>
      </c>
      <c r="F14" s="113" t="n">
        <v>0</v>
      </c>
      <c r="G14" s="113" t="n">
        <v>0</v>
      </c>
      <c r="H14" s="116" t="n">
        <v>0</v>
      </c>
      <c r="I14" s="113" t="n">
        <v>0</v>
      </c>
      <c r="J14" s="246" t="n">
        <v>18</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3.49875</v>
      </c>
      <c r="F41" s="72" t="n">
        <v>0</v>
      </c>
      <c r="G41" s="72" t="n">
        <v>0</v>
      </c>
      <c r="H41" s="110" t="n">
        <v>0</v>
      </c>
      <c r="I41" s="72" t="n">
        <v>0</v>
      </c>
      <c r="J41" s="244" t="n">
        <v>3.49875</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18</v>
      </c>
      <c r="F52" s="113" t="n">
        <v>0</v>
      </c>
      <c r="G52" s="113" t="n">
        <v>0</v>
      </c>
      <c r="H52" s="116" t="n">
        <v>0</v>
      </c>
      <c r="I52" s="113" t="n">
        <v>0</v>
      </c>
      <c r="J52" s="246" t="n">
        <v>18</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16</v>
      </c>
      <c r="F63" s="72" t="n">
        <v>0</v>
      </c>
      <c r="G63" s="72" t="n">
        <v>0</v>
      </c>
      <c r="H63" s="110" t="n">
        <v>0</v>
      </c>
      <c r="I63" s="72" t="n">
        <v>0</v>
      </c>
      <c r="J63" s="244" t="n">
        <v>16</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156</v>
      </c>
      <c r="E9" s="204" t="n">
        <v>186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280.195997</v>
      </c>
      <c r="E12" s="192" t="n">
        <v>322.512312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98.65000000000001</v>
      </c>
      <c r="E18" s="195" t="n">
        <v>99.05</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10.94</v>
      </c>
      <c r="E30" s="195" t="n">
        <v>10.09</v>
      </c>
    </row>
    <row r="31" ht="31.5" customHeight="1">
      <c r="A31" s="200" t="n">
        <v>0</v>
      </c>
      <c r="B31" s="157" t="inlineStr">
        <is>
          <t xml:space="preserve">average loan-to-value ratio, weighted using the mortgage lending value
section 28 para. 2 no. 3  </t>
        </is>
      </c>
      <c r="C31" s="156" t="inlineStr">
        <is>
          <t>%</t>
        </is>
      </c>
      <c r="D31" s="155" t="n">
        <v>51.9</v>
      </c>
      <c r="E31" s="195" t="n">
        <v>52.56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18.705504</v>
      </c>
      <c r="E35" s="195" t="n">
        <v>8.81</v>
      </c>
    </row>
    <row r="36">
      <c r="A36" s="200" t="n"/>
      <c r="B36" s="220" t="inlineStr">
        <is>
          <t>Day on which the largest negative sum results</t>
        </is>
      </c>
      <c r="C36" s="154" t="inlineStr">
        <is>
          <t>Day (1-180)</t>
        </is>
      </c>
      <c r="D36" s="348" t="n">
        <v>76</v>
      </c>
      <c r="E36" s="349" t="n">
        <v>165</v>
      </c>
    </row>
    <row r="37" ht="21.75" customHeight="1" thickBot="1">
      <c r="A37" s="200" t="n">
        <v>1</v>
      </c>
      <c r="B37" s="158" t="inlineStr">
        <is>
          <t>Total amount of cover assets meeting the requirements of section 4 para 1a s. 3 Pfandbrief Act</t>
        </is>
      </c>
      <c r="C37" s="225" t="inlineStr">
        <is>
          <t>(€ mn.)</t>
        </is>
      </c>
      <c r="D37" s="197" t="n">
        <v>19.552979</v>
      </c>
      <c r="E37" s="198" t="n">
        <v>18.12</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527" t="n">
        <v>0</v>
      </c>
      <c r="E10" s="528" t="inlineStr">
        <is>
          <t>DE000A1MLW99</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FOE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Förde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