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Göppingen</t>
        </is>
      </c>
      <c r="H2" s="4" t="n"/>
      <c r="I2" s="4" t="n"/>
    </row>
    <row r="3" ht="15" customHeight="1">
      <c r="G3" s="5" t="inlineStr">
        <is>
          <t>Marktstr. 2</t>
        </is>
      </c>
      <c r="H3" s="6" t="n"/>
      <c r="I3" s="6" t="n"/>
    </row>
    <row r="4" ht="15" customHeight="1">
      <c r="G4" s="5" t="inlineStr">
        <is>
          <t>73033 Göppingen</t>
        </is>
      </c>
      <c r="H4" s="6" t="n"/>
      <c r="I4" s="6" t="n"/>
      <c r="J4" s="7" t="n"/>
    </row>
    <row r="5" ht="15" customHeight="1">
      <c r="G5" s="5" t="inlineStr">
        <is>
          <t>Telefon: +49 7161 603-0</t>
        </is>
      </c>
      <c r="H5" s="6" t="n"/>
      <c r="I5" s="6" t="n"/>
      <c r="J5" s="7" t="n"/>
    </row>
    <row r="6" ht="15" customHeight="1">
      <c r="G6" s="5" t="inlineStr">
        <is>
          <t>E-Mail: info@ksk-gp.de</t>
        </is>
      </c>
      <c r="H6" s="6" t="n"/>
      <c r="I6" s="6" t="n"/>
      <c r="J6" s="7" t="n"/>
    </row>
    <row r="7" ht="15" customHeight="1">
      <c r="G7" s="5" t="inlineStr">
        <is>
          <t>Internet: https://www.ksk-gp.de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400</v>
      </c>
      <c r="E21" s="355" t="n">
        <v>325</v>
      </c>
      <c r="F21" s="354" t="n">
        <v>400.165</v>
      </c>
      <c r="G21" s="355" t="n">
        <v>304.295</v>
      </c>
      <c r="H21" s="354" t="n">
        <v>356.204</v>
      </c>
      <c r="I21" s="355" t="n">
        <v>282.289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667.371</v>
      </c>
      <c r="E23" s="358" t="n">
        <v>687.836</v>
      </c>
      <c r="F23" s="357" t="n">
        <v>643.331</v>
      </c>
      <c r="G23" s="358" t="n">
        <v>645.212</v>
      </c>
      <c r="H23" s="357" t="n">
        <v>574.1900000000001</v>
      </c>
      <c r="I23" s="358" t="n">
        <v>570.794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15.969</v>
      </c>
      <c r="E27" s="355" t="n">
        <v>12.675</v>
      </c>
      <c r="F27" s="354" t="n">
        <v>8.003</v>
      </c>
      <c r="G27" s="355" t="n">
        <v>6.086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251.402</v>
      </c>
      <c r="E29" s="361" t="n">
        <v>350.161</v>
      </c>
      <c r="F29" s="360" t="n">
        <v>235.163</v>
      </c>
      <c r="G29" s="361" t="n">
        <v>334.831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35</v>
      </c>
      <c r="E37" s="355" t="n">
        <v>45</v>
      </c>
      <c r="F37" s="354" t="n">
        <v>33.259</v>
      </c>
      <c r="G37" s="355" t="n">
        <v>42.251</v>
      </c>
      <c r="H37" s="354" t="n">
        <v>31.645</v>
      </c>
      <c r="I37" s="355" t="n">
        <v>39.925</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80.205</v>
      </c>
      <c r="E39" s="358" t="n">
        <v>77.551</v>
      </c>
      <c r="F39" s="357" t="n">
        <v>79.631</v>
      </c>
      <c r="G39" s="358" t="n">
        <v>75.30800000000001</v>
      </c>
      <c r="H39" s="357" t="n">
        <v>73.01000000000001</v>
      </c>
      <c r="I39" s="358" t="n">
        <v>68.38800000000001</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1.37</v>
      </c>
      <c r="E43" s="355" t="n">
        <v>1.774</v>
      </c>
      <c r="F43" s="354" t="n">
        <v>0.665</v>
      </c>
      <c r="G43" s="355" t="n">
        <v>0.845</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43.835</v>
      </c>
      <c r="E45" s="361" t="n">
        <v>30.777</v>
      </c>
      <c r="F45" s="360" t="n">
        <v>45.707</v>
      </c>
      <c r="G45" s="361" t="n">
        <v>32.211</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400</v>
      </c>
      <c r="E9" s="204" t="n">
        <v>325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667.371</v>
      </c>
      <c r="E12" s="192" t="n">
        <v>687.836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86.39</v>
      </c>
      <c r="E18" s="195" t="n">
        <v>93.66</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5.552</v>
      </c>
      <c r="E30" s="195" t="n">
        <v>5.414</v>
      </c>
    </row>
    <row r="31" ht="31.5" customHeight="1">
      <c r="A31" s="200" t="n">
        <v>0</v>
      </c>
      <c r="B31" s="157" t="inlineStr">
        <is>
          <t xml:space="preserve">average loan-to-value ratio, weighted using the mortgage lending value
section 28 para. 2 no. 3  </t>
        </is>
      </c>
      <c r="C31" s="156" t="inlineStr">
        <is>
          <t>%</t>
        </is>
      </c>
      <c r="D31" s="155" t="n">
        <v>56.41</v>
      </c>
      <c r="E31" s="195" t="n">
        <v>55.95</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20.742</v>
      </c>
      <c r="E35" s="195" t="n">
        <v>0</v>
      </c>
    </row>
    <row r="36">
      <c r="A36" s="200" t="n"/>
      <c r="B36" s="220" t="inlineStr">
        <is>
          <t>Day on which the largest negative sum results</t>
        </is>
      </c>
      <c r="C36" s="154" t="inlineStr">
        <is>
          <t>Day (1-180)</t>
        </is>
      </c>
      <c r="D36" s="348" t="n">
        <v>150</v>
      </c>
      <c r="E36" s="349" t="n">
        <v>0</v>
      </c>
    </row>
    <row r="37" ht="21.75" customHeight="1" thickBot="1">
      <c r="A37" s="200" t="n">
        <v>1</v>
      </c>
      <c r="B37" s="158" t="inlineStr">
        <is>
          <t>Total amount of cover assets meeting the requirements of section 4 para 1a s. 3 Pfandbrief Act</t>
        </is>
      </c>
      <c r="C37" s="225" t="inlineStr">
        <is>
          <t>(€ mn.)</t>
        </is>
      </c>
      <c r="D37" s="197" t="n">
        <v>79.988</v>
      </c>
      <c r="E37" s="198" t="n">
        <v>27.948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35</v>
      </c>
      <c r="E9" s="204" t="n">
        <v>45</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80.205</v>
      </c>
      <c r="E12" s="204" t="n">
        <v>77.551</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84.84</v>
      </c>
      <c r="E16" s="195" t="n">
        <v>97.18000000000001</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9.976000000000001</v>
      </c>
    </row>
    <row r="31">
      <c r="A31" s="200" t="n"/>
      <c r="B31" s="220" t="inlineStr">
        <is>
          <t>Day on which the largest negative sum results</t>
        </is>
      </c>
      <c r="C31" s="154" t="inlineStr">
        <is>
          <t>Day (1-180)</t>
        </is>
      </c>
      <c r="D31" s="348" t="n">
        <v>0</v>
      </c>
      <c r="E31" s="349" t="n">
        <v>91</v>
      </c>
    </row>
    <row r="32" ht="21.75" customHeight="1" thickBot="1">
      <c r="A32" s="200" t="n"/>
      <c r="B32" s="158" t="inlineStr">
        <is>
          <t>Total amount of cover assets meeting the requirements of section 4 para 1a s. 3 Pfandbrief Act</t>
        </is>
      </c>
      <c r="C32" s="225" t="inlineStr">
        <is>
          <t>(€ mn.)</t>
        </is>
      </c>
      <c r="D32" s="197" t="n">
        <v>19.752</v>
      </c>
      <c r="E32" s="198" t="n">
        <v>11.597</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55.5" customHeight="1" thickBot="1">
      <c r="B10" s="209" t="inlineStr">
        <is>
          <t>ISIN</t>
        </is>
      </c>
      <c r="C10" s="189" t="inlineStr">
        <is>
          <t>(Mio. €)</t>
        </is>
      </c>
      <c r="D10" s="527" t="inlineStr">
        <is>
          <t>DE000412T457, DE000A161804, DE000A255CS8, DE000A2E4X71, DE000A2E4X89, DE000A2E4X97, DE000A2G9JC4, DE000A2G9JD2, DE000A2LQ5K8, DE000A30VKZ4, DE000A351TR1, DE000A351TS9</t>
        </is>
      </c>
      <c r="E10" s="528" t="inlineStr">
        <is>
          <t>DE000412T457, DE000A11QDR6, DE000A161804, DE000A255CS8, DE000A2E4X71, DE000A2E4X89, DE000A2E4X97, DE000A2G9JB6, DE000A2G9JC4, DE000A2G9JD2, DE000A2LQ5K8, DE000A30VKZ4</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24" customHeight="1" thickBot="1">
      <c r="B15" s="209" t="inlineStr">
        <is>
          <t>ISIN</t>
        </is>
      </c>
      <c r="C15" s="189" t="inlineStr">
        <is>
          <t>(Mio. €)</t>
        </is>
      </c>
      <c r="D15" s="527" t="inlineStr">
        <is>
          <t>DE000A14J2J1, DE000A255CT6</t>
        </is>
      </c>
      <c r="E15" s="528" t="inlineStr">
        <is>
          <t>DE000A14J2J1, DE000A255CT6, DE000A2LQ5L6</t>
        </is>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GOE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Göppingen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50</v>
      </c>
      <c r="E11" s="37" t="n">
        <v>114.259</v>
      </c>
      <c r="F11" s="36" t="n">
        <v>0</v>
      </c>
      <c r="G11" s="37" t="n">
        <v>63.768</v>
      </c>
      <c r="I11" s="36" t="n">
        <v>0</v>
      </c>
      <c r="J11" s="37" t="n">
        <v>0</v>
      </c>
    </row>
    <row r="12" ht="12.75" customHeight="1">
      <c r="A12" s="17" t="n">
        <v>0</v>
      </c>
      <c r="B12" s="427" t="inlineStr">
        <is>
          <t>&gt; 0.5 years and &lt;= 1 year</t>
        </is>
      </c>
      <c r="C12" s="428" t="n"/>
      <c r="D12" s="36" t="n">
        <v>0</v>
      </c>
      <c r="E12" s="37" t="n">
        <v>24.165</v>
      </c>
      <c r="F12" s="36" t="n">
        <v>60</v>
      </c>
      <c r="G12" s="37" t="n">
        <v>13.952</v>
      </c>
      <c r="I12" s="36" t="n">
        <v>0</v>
      </c>
      <c r="J12" s="37" t="n">
        <v>0</v>
      </c>
    </row>
    <row r="13" ht="12.75" customHeight="1">
      <c r="A13" s="17" t="n"/>
      <c r="B13" s="427" t="inlineStr">
        <is>
          <t>&gt; 1  year and &lt;= 1.5 years</t>
        </is>
      </c>
      <c r="C13" s="428" t="n"/>
      <c r="D13" s="36" t="n">
        <v>50</v>
      </c>
      <c r="E13" s="37" t="n">
        <v>33.311</v>
      </c>
      <c r="F13" s="36" t="n">
        <v>50</v>
      </c>
      <c r="G13" s="37" t="n">
        <v>31.406</v>
      </c>
      <c r="I13" s="36" t="n">
        <v>50</v>
      </c>
      <c r="J13" s="37" t="n">
        <v>0</v>
      </c>
    </row>
    <row r="14" ht="12.75" customHeight="1">
      <c r="A14" s="17" t="n">
        <v>0</v>
      </c>
      <c r="B14" s="427" t="inlineStr">
        <is>
          <t>&gt; 1.5 years and &lt;= 2 years</t>
        </is>
      </c>
      <c r="C14" s="427" t="n"/>
      <c r="D14" s="38" t="n">
        <v>10</v>
      </c>
      <c r="E14" s="199" t="n">
        <v>24.344</v>
      </c>
      <c r="F14" s="38" t="n">
        <v>0</v>
      </c>
      <c r="G14" s="199" t="n">
        <v>34.166</v>
      </c>
      <c r="I14" s="36" t="n">
        <v>0</v>
      </c>
      <c r="J14" s="37" t="n">
        <v>60</v>
      </c>
    </row>
    <row r="15" ht="12.75" customHeight="1">
      <c r="A15" s="17" t="n">
        <v>0</v>
      </c>
      <c r="B15" s="427" t="inlineStr">
        <is>
          <t>&gt; 2 years and &lt;= 3 years</t>
        </is>
      </c>
      <c r="C15" s="427" t="n"/>
      <c r="D15" s="38" t="n">
        <v>60</v>
      </c>
      <c r="E15" s="199" t="n">
        <v>44.305</v>
      </c>
      <c r="F15" s="38" t="n">
        <v>60</v>
      </c>
      <c r="G15" s="199" t="n">
        <v>71.735</v>
      </c>
      <c r="I15" s="36" t="n">
        <v>60</v>
      </c>
      <c r="J15" s="37" t="n">
        <v>50</v>
      </c>
    </row>
    <row r="16" ht="12.75" customHeight="1">
      <c r="A16" s="17" t="n">
        <v>0</v>
      </c>
      <c r="B16" s="427" t="inlineStr">
        <is>
          <t>&gt; 3 years and &lt;= 4 years</t>
        </is>
      </c>
      <c r="C16" s="427" t="n"/>
      <c r="D16" s="38" t="n">
        <v>20</v>
      </c>
      <c r="E16" s="199" t="n">
        <v>51.912</v>
      </c>
      <c r="F16" s="38" t="n">
        <v>60</v>
      </c>
      <c r="G16" s="199" t="n">
        <v>62.078</v>
      </c>
      <c r="I16" s="36" t="n">
        <v>60</v>
      </c>
      <c r="J16" s="37" t="n">
        <v>60</v>
      </c>
    </row>
    <row r="17" ht="12.75" customHeight="1">
      <c r="A17" s="17" t="n">
        <v>0</v>
      </c>
      <c r="B17" s="427" t="inlineStr">
        <is>
          <t>&gt; 4 years and &lt;= 5 years</t>
        </is>
      </c>
      <c r="C17" s="427" t="n"/>
      <c r="D17" s="38" t="n">
        <v>10</v>
      </c>
      <c r="E17" s="199" t="n">
        <v>41.747</v>
      </c>
      <c r="F17" s="38" t="n">
        <v>20</v>
      </c>
      <c r="G17" s="199" t="n">
        <v>58.689</v>
      </c>
      <c r="I17" s="36" t="n">
        <v>20</v>
      </c>
      <c r="J17" s="37" t="n">
        <v>60</v>
      </c>
    </row>
    <row r="18" ht="12.75" customHeight="1">
      <c r="A18" s="17" t="n">
        <v>0</v>
      </c>
      <c r="B18" s="427" t="inlineStr">
        <is>
          <t>&gt; 5 years and &lt;= 10 years</t>
        </is>
      </c>
      <c r="C18" s="428" t="n"/>
      <c r="D18" s="36" t="n">
        <v>140</v>
      </c>
      <c r="E18" s="37" t="n">
        <v>200.143</v>
      </c>
      <c r="F18" s="36" t="n">
        <v>75</v>
      </c>
      <c r="G18" s="37" t="n">
        <v>214.76</v>
      </c>
      <c r="I18" s="36" t="n">
        <v>100</v>
      </c>
      <c r="J18" s="37" t="n">
        <v>95</v>
      </c>
    </row>
    <row r="19" ht="12.75" customHeight="1">
      <c r="A19" s="17" t="n">
        <v>0</v>
      </c>
      <c r="B19" s="427" t="inlineStr">
        <is>
          <t>&gt; 10 years</t>
        </is>
      </c>
      <c r="C19" s="428" t="n"/>
      <c r="D19" s="36" t="n">
        <v>60</v>
      </c>
      <c r="E19" s="37" t="n">
        <v>133.186</v>
      </c>
      <c r="F19" s="36" t="n">
        <v>0</v>
      </c>
      <c r="G19" s="37" t="n">
        <v>137.282</v>
      </c>
      <c r="I19" s="36" t="n">
        <v>110</v>
      </c>
      <c r="J19" s="37" t="n">
        <v>0</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13.375</v>
      </c>
      <c r="F24" s="36" t="n">
        <v>10</v>
      </c>
      <c r="G24" s="37" t="n">
        <v>5.732</v>
      </c>
      <c r="I24" s="36" t="n">
        <v>0</v>
      </c>
      <c r="J24" s="37" t="n">
        <v>0</v>
      </c>
    </row>
    <row r="25" ht="12.75" customHeight="1">
      <c r="A25" s="17" t="n"/>
      <c r="B25" s="427" t="inlineStr">
        <is>
          <t>&gt; 0.5 years and &lt;= 1 year</t>
        </is>
      </c>
      <c r="C25" s="428" t="n"/>
      <c r="D25" s="36" t="n">
        <v>20</v>
      </c>
      <c r="E25" s="37" t="n">
        <v>3.11</v>
      </c>
      <c r="F25" s="36" t="n">
        <v>0</v>
      </c>
      <c r="G25" s="37" t="n">
        <v>7.026</v>
      </c>
      <c r="I25" s="36" t="n">
        <v>0</v>
      </c>
      <c r="J25" s="37" t="n">
        <v>0</v>
      </c>
    </row>
    <row r="26" ht="12.75" customHeight="1">
      <c r="A26" s="17" t="n">
        <v>1</v>
      </c>
      <c r="B26" s="427" t="inlineStr">
        <is>
          <t>&gt; 1  year and &lt;= 1.5 years</t>
        </is>
      </c>
      <c r="C26" s="428" t="n"/>
      <c r="D26" s="36" t="n">
        <v>0</v>
      </c>
      <c r="E26" s="37" t="n">
        <v>8.792999999999999</v>
      </c>
      <c r="F26" s="36" t="n">
        <v>0</v>
      </c>
      <c r="G26" s="37" t="n">
        <v>1.743</v>
      </c>
      <c r="I26" s="36" t="n">
        <v>0</v>
      </c>
      <c r="J26" s="37" t="n">
        <v>10</v>
      </c>
    </row>
    <row r="27" ht="12.75" customHeight="1">
      <c r="A27" s="17" t="n">
        <v>1</v>
      </c>
      <c r="B27" s="427" t="inlineStr">
        <is>
          <t>&gt; 1.5 years and &lt;= 2 years</t>
        </is>
      </c>
      <c r="C27" s="427" t="n"/>
      <c r="D27" s="38" t="n">
        <v>0</v>
      </c>
      <c r="E27" s="199" t="n">
        <v>0.304</v>
      </c>
      <c r="F27" s="38" t="n">
        <v>20</v>
      </c>
      <c r="G27" s="199" t="n">
        <v>2.926</v>
      </c>
      <c r="I27" s="36" t="n">
        <v>20</v>
      </c>
      <c r="J27" s="37" t="n">
        <v>0</v>
      </c>
    </row>
    <row r="28" ht="12.75" customHeight="1">
      <c r="A28" s="17" t="n">
        <v>1</v>
      </c>
      <c r="B28" s="427" t="inlineStr">
        <is>
          <t>&gt; 2 years and &lt;= 3 years</t>
        </is>
      </c>
      <c r="C28" s="427" t="n"/>
      <c r="D28" s="38" t="n">
        <v>5</v>
      </c>
      <c r="E28" s="199" t="n">
        <v>1.989</v>
      </c>
      <c r="F28" s="38" t="n">
        <v>0</v>
      </c>
      <c r="G28" s="199" t="n">
        <v>9.246</v>
      </c>
      <c r="I28" s="36" t="n">
        <v>0</v>
      </c>
      <c r="J28" s="37" t="n">
        <v>20</v>
      </c>
    </row>
    <row r="29" ht="12.75" customHeight="1">
      <c r="A29" s="17" t="n">
        <v>1</v>
      </c>
      <c r="B29" s="427" t="inlineStr">
        <is>
          <t>&gt; 3 years and &lt;= 4 years</t>
        </is>
      </c>
      <c r="C29" s="427" t="n"/>
      <c r="D29" s="38" t="n">
        <v>0</v>
      </c>
      <c r="E29" s="199" t="n">
        <v>1.646</v>
      </c>
      <c r="F29" s="38" t="n">
        <v>5</v>
      </c>
      <c r="G29" s="199" t="n">
        <v>2.613</v>
      </c>
      <c r="I29" s="36" t="n">
        <v>5</v>
      </c>
      <c r="J29" s="37" t="n">
        <v>0</v>
      </c>
    </row>
    <row r="30" ht="12.75" customHeight="1">
      <c r="A30" s="17" t="n">
        <v>1</v>
      </c>
      <c r="B30" s="427" t="inlineStr">
        <is>
          <t>&gt; 4 years and &lt;= 5 years</t>
        </is>
      </c>
      <c r="C30" s="427" t="n"/>
      <c r="D30" s="38" t="n">
        <v>10</v>
      </c>
      <c r="E30" s="199" t="n">
        <v>7.918</v>
      </c>
      <c r="F30" s="38" t="n">
        <v>0</v>
      </c>
      <c r="G30" s="199" t="n">
        <v>1.826</v>
      </c>
      <c r="I30" s="36" t="n">
        <v>0</v>
      </c>
      <c r="J30" s="37" t="n">
        <v>5</v>
      </c>
    </row>
    <row r="31" ht="12.75" customHeight="1">
      <c r="A31" s="17" t="n">
        <v>1</v>
      </c>
      <c r="B31" s="427" t="inlineStr">
        <is>
          <t>&gt; 5 years and &lt;= 10 years</t>
        </is>
      </c>
      <c r="C31" s="428" t="n"/>
      <c r="D31" s="36" t="n">
        <v>0</v>
      </c>
      <c r="E31" s="37" t="n">
        <v>43.07</v>
      </c>
      <c r="F31" s="36" t="n">
        <v>10</v>
      </c>
      <c r="G31" s="37" t="n">
        <v>34.024</v>
      </c>
      <c r="I31" s="36" t="n">
        <v>10</v>
      </c>
      <c r="J31" s="37" t="n">
        <v>10</v>
      </c>
    </row>
    <row r="32" ht="12.75" customHeight="1">
      <c r="B32" s="427" t="inlineStr">
        <is>
          <t>&gt; 10 years</t>
        </is>
      </c>
      <c r="C32" s="428" t="n"/>
      <c r="D32" s="36" t="n">
        <v>0</v>
      </c>
      <c r="E32" s="37" t="n">
        <v>0</v>
      </c>
      <c r="F32" s="36" t="n">
        <v>0</v>
      </c>
      <c r="G32" s="37" t="n">
        <v>12.416</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472.983</v>
      </c>
      <c r="E9" s="43" t="n">
        <v>526.476</v>
      </c>
    </row>
    <row r="10" ht="12.75" customHeight="1">
      <c r="A10" s="17" t="n">
        <v>0</v>
      </c>
      <c r="B10" s="44" t="inlineStr">
        <is>
          <t>more than 300,000 Euros up to 1 mn. Euros</t>
        </is>
      </c>
      <c r="C10" s="44" t="n"/>
      <c r="D10" s="36" t="n">
        <v>63.147</v>
      </c>
      <c r="E10" s="43" t="n">
        <v>65.542</v>
      </c>
    </row>
    <row r="11" ht="12.75" customHeight="1">
      <c r="A11" s="17" t="n"/>
      <c r="B11" s="44" t="inlineStr">
        <is>
          <t>more than 1 mn. Euros up to 10 mn. Euros</t>
        </is>
      </c>
      <c r="C11" s="44" t="n"/>
      <c r="D11" s="36" t="n">
        <v>51.242</v>
      </c>
      <c r="E11" s="43" t="n">
        <v>67.718</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40.307</v>
      </c>
      <c r="E21" s="37" t="n">
        <v>44.608</v>
      </c>
    </row>
    <row r="22" ht="12.75" customHeight="1">
      <c r="A22" s="17" t="n">
        <v>1</v>
      </c>
      <c r="B22" s="44" t="inlineStr">
        <is>
          <t>more than 10 mn. Euros up to 100 mn. Euros</t>
        </is>
      </c>
      <c r="C22" s="44" t="n"/>
      <c r="D22" s="38" t="n">
        <v>19.898</v>
      </c>
      <c r="E22" s="46" t="n">
        <v>20.943</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152.172</v>
      </c>
      <c r="H16" s="72" t="n">
        <v>321.356</v>
      </c>
      <c r="I16" s="72" t="n">
        <v>45.806</v>
      </c>
      <c r="J16" s="72" t="n">
        <v>0</v>
      </c>
      <c r="K16" s="72" t="n">
        <v>0.08500000000000001</v>
      </c>
      <c r="L16" s="72">
        <f>SUM(M16:R16)</f>
        <v/>
      </c>
      <c r="M16" s="72" t="n">
        <v>0</v>
      </c>
      <c r="N16" s="72" t="n">
        <v>10.743</v>
      </c>
      <c r="O16" s="72" t="n">
        <v>13.75</v>
      </c>
      <c r="P16" s="72" t="n">
        <v>43.457</v>
      </c>
      <c r="Q16" s="72" t="n">
        <v>0</v>
      </c>
      <c r="R16" s="72" t="n">
        <v>0</v>
      </c>
      <c r="S16" s="73" t="n">
        <v>0</v>
      </c>
      <c r="T16" s="244" t="n">
        <v>0</v>
      </c>
    </row>
    <row r="17" ht="12.75" customHeight="1">
      <c r="C17" s="68" t="n"/>
      <c r="D17" s="271">
        <f>"year "&amp;(AktJahr-1)</f>
        <v/>
      </c>
      <c r="E17" s="276">
        <f>F17+L17</f>
        <v/>
      </c>
      <c r="F17" s="74">
        <f>SUM(G17:K17)</f>
        <v/>
      </c>
      <c r="G17" s="74" t="n">
        <v>159.718</v>
      </c>
      <c r="H17" s="74" t="n">
        <v>347.088</v>
      </c>
      <c r="I17" s="74" t="n">
        <v>52.712</v>
      </c>
      <c r="J17" s="74" t="n">
        <v>0</v>
      </c>
      <c r="K17" s="74" t="n">
        <v>1.692</v>
      </c>
      <c r="L17" s="74">
        <f>SUM(M17:R17)</f>
        <v/>
      </c>
      <c r="M17" s="74" t="n">
        <v>0</v>
      </c>
      <c r="N17" s="74" t="n">
        <v>11.316</v>
      </c>
      <c r="O17" s="74" t="n">
        <v>30.694</v>
      </c>
      <c r="P17" s="74" t="n">
        <v>56.408</v>
      </c>
      <c r="Q17" s="74" t="n">
        <v>0</v>
      </c>
      <c r="R17" s="74" t="n">
        <v>0.107</v>
      </c>
      <c r="S17" s="75" t="n">
        <v>0</v>
      </c>
      <c r="T17" s="277" t="n">
        <v>0</v>
      </c>
    </row>
    <row r="18" ht="12.75" customHeight="1">
      <c r="B18" s="13" t="inlineStr">
        <is>
          <t>DE</t>
        </is>
      </c>
      <c r="C18" s="70" t="inlineStr">
        <is>
          <t>Germany</t>
        </is>
      </c>
      <c r="D18" s="264">
        <f>$D$16</f>
        <v/>
      </c>
      <c r="E18" s="243">
        <f>F18+L18</f>
        <v/>
      </c>
      <c r="F18" s="72">
        <f>SUM(G18:K18)</f>
        <v/>
      </c>
      <c r="G18" s="72" t="n">
        <v>152.172</v>
      </c>
      <c r="H18" s="72" t="n">
        <v>321.356</v>
      </c>
      <c r="I18" s="72" t="n">
        <v>45.806</v>
      </c>
      <c r="J18" s="72" t="n">
        <v>0</v>
      </c>
      <c r="K18" s="72" t="n">
        <v>0.08500000000000001</v>
      </c>
      <c r="L18" s="72">
        <f>SUM(M18:R18)</f>
        <v/>
      </c>
      <c r="M18" s="72" t="n">
        <v>0</v>
      </c>
      <c r="N18" s="72" t="n">
        <v>10.743</v>
      </c>
      <c r="O18" s="72" t="n">
        <v>13.75</v>
      </c>
      <c r="P18" s="72" t="n">
        <v>43.457</v>
      </c>
      <c r="Q18" s="72" t="n">
        <v>0</v>
      </c>
      <c r="R18" s="72" t="n">
        <v>0</v>
      </c>
      <c r="S18" s="73" t="n">
        <v>0</v>
      </c>
      <c r="T18" s="244" t="n">
        <v>0</v>
      </c>
    </row>
    <row r="19" ht="12.75" customHeight="1">
      <c r="C19" s="68" t="n"/>
      <c r="D19" s="271">
        <f>$D$17</f>
        <v/>
      </c>
      <c r="E19" s="276">
        <f>F19+L19</f>
        <v/>
      </c>
      <c r="F19" s="74">
        <f>SUM(G19:K19)</f>
        <v/>
      </c>
      <c r="G19" s="74" t="n">
        <v>159.718</v>
      </c>
      <c r="H19" s="74" t="n">
        <v>347.088</v>
      </c>
      <c r="I19" s="74" t="n">
        <v>52.712</v>
      </c>
      <c r="J19" s="74" t="n">
        <v>0</v>
      </c>
      <c r="K19" s="74" t="n">
        <v>1.692</v>
      </c>
      <c r="L19" s="74">
        <f>SUM(M19:R19)</f>
        <v/>
      </c>
      <c r="M19" s="74" t="n">
        <v>0</v>
      </c>
      <c r="N19" s="74" t="n">
        <v>11.316</v>
      </c>
      <c r="O19" s="74" t="n">
        <v>30.694</v>
      </c>
      <c r="P19" s="74" t="n">
        <v>56.408</v>
      </c>
      <c r="Q19" s="74" t="n">
        <v>0</v>
      </c>
      <c r="R19" s="74" t="n">
        <v>0.107</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17.589</v>
      </c>
      <c r="J12" s="73" t="n">
        <v>42.616</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19.175</v>
      </c>
      <c r="J13" s="114" t="n">
        <v>46.377</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17.589</v>
      </c>
      <c r="J14" s="73" t="n">
        <v>42.616</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19.175</v>
      </c>
      <c r="J15" s="114" t="n">
        <v>46.377</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