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Kreissparkasse Böblingen</t>
        </is>
      </c>
      <c r="H2" s="4" t="n"/>
      <c r="I2" s="4" t="n"/>
    </row>
    <row r="3" ht="15" customHeight="1">
      <c r="G3" s="5" t="inlineStr">
        <is>
          <t>Wolfgang-Brumme-Allee 1</t>
        </is>
      </c>
      <c r="H3" s="6" t="n"/>
      <c r="I3" s="6" t="n"/>
    </row>
    <row r="4" ht="15" customHeight="1">
      <c r="G4" s="5" t="inlineStr">
        <is>
          <t>71034 Böblingen</t>
        </is>
      </c>
      <c r="H4" s="6" t="n"/>
      <c r="I4" s="6" t="n"/>
      <c r="J4" s="7" t="n"/>
    </row>
    <row r="5" ht="15" customHeight="1">
      <c r="G5" s="5" t="inlineStr">
        <is>
          <t>Telefon: +49 7031 77-1000</t>
        </is>
      </c>
      <c r="H5" s="6" t="n"/>
      <c r="I5" s="6" t="n"/>
      <c r="J5" s="7" t="n"/>
    </row>
    <row r="6" ht="15" customHeight="1">
      <c r="G6" s="5" t="inlineStr">
        <is>
          <t>E-Mail: info@kskbb.de</t>
        </is>
      </c>
      <c r="H6" s="6" t="n"/>
      <c r="I6" s="6" t="n"/>
      <c r="J6" s="7" t="n"/>
    </row>
    <row r="7" ht="15" customHeight="1">
      <c r="G7" s="5" t="inlineStr">
        <is>
          <t>Internet: https://www.kskbb.de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1435</v>
      </c>
      <c r="E21" s="342" t="n">
        <v>1170</v>
      </c>
      <c r="F21" s="341" t="n">
        <v>1347.976</v>
      </c>
      <c r="G21" s="342" t="n">
        <v>1023.937</v>
      </c>
      <c r="H21" s="341" t="n">
        <v>1153.676</v>
      </c>
      <c r="I21" s="342" t="n">
        <v>875.841</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1711.547</v>
      </c>
      <c r="E23" s="345" t="n">
        <v>1506.356</v>
      </c>
      <c r="F23" s="344" t="n">
        <v>1569.773</v>
      </c>
      <c r="G23" s="345" t="n">
        <v>1356.304</v>
      </c>
      <c r="H23" s="344" t="n">
        <v>1345.359</v>
      </c>
      <c r="I23" s="345" t="n">
        <v>1164.048</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56.942</v>
      </c>
      <c r="E27" s="352" t="n">
        <v>45.767</v>
      </c>
      <c r="F27" s="351" t="n">
        <v>26.96</v>
      </c>
      <c r="G27" s="352" t="n">
        <v>20.479</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219.605</v>
      </c>
      <c r="E29" s="357" t="n">
        <v>290.589</v>
      </c>
      <c r="F29" s="356" t="n">
        <v>194.838</v>
      </c>
      <c r="G29" s="357" t="n">
        <v>311.889</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1435</v>
      </c>
      <c r="E9" s="212" t="n">
        <v>1170</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1711.547</v>
      </c>
      <c r="E12" s="198" t="n">
        <v>1506.356</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98.83</v>
      </c>
      <c r="E18" s="201" t="n">
        <v>98.47</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5.087</v>
      </c>
      <c r="E30" s="201" t="n">
        <v>4.923</v>
      </c>
    </row>
    <row r="31" ht="21" customHeight="1">
      <c r="B31" s="163" t="inlineStr">
        <is>
          <t xml:space="preserve">durchschnittlicher gewichteter Beleihungsauslauf
§ 28 Abs. 2 Nr. 3  </t>
        </is>
      </c>
      <c r="C31" s="162" t="inlineStr">
        <is>
          <t>%</t>
        </is>
      </c>
      <c r="D31" s="161" t="n">
        <v>57.35</v>
      </c>
      <c r="E31" s="201" t="n">
        <v>57.36</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29.557</v>
      </c>
      <c r="E35" s="201" t="n">
        <v>0.901</v>
      </c>
    </row>
    <row r="36">
      <c r="A36" s="207" t="n"/>
      <c r="B36" s="229" t="inlineStr">
        <is>
          <t>Tag, an dem sich die größte negative Summe ergibt</t>
        </is>
      </c>
      <c r="C36" s="160" t="inlineStr">
        <is>
          <t>Tag (1-180)</t>
        </is>
      </c>
      <c r="D36" s="335" t="n">
        <v>161</v>
      </c>
      <c r="E36" s="336" t="n">
        <v>30</v>
      </c>
    </row>
    <row r="37" ht="21.75" customHeight="1" thickBot="1">
      <c r="A37" s="207" t="n">
        <v>1</v>
      </c>
      <c r="B37" s="164" t="inlineStr">
        <is>
          <t>Gesamtbetrag der Deckungswerte, welche die Anforderungen von § 4 Abs. 1a S. 3 PfandBG erfüllen (Liquiditätsdeckung)</t>
        </is>
      </c>
      <c r="C37" s="234" t="inlineStr">
        <is>
          <t>(Mio. €)</t>
        </is>
      </c>
      <c r="D37" s="203" t="n">
        <v>38.242</v>
      </c>
      <c r="E37" s="204" t="n">
        <v>26.016</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364" t="n">
        <v>0</v>
      </c>
      <c r="E10" s="365"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BOE</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Kreissparkasse Böblingen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50</v>
      </c>
      <c r="E11" s="40" t="n">
        <v>63.422</v>
      </c>
      <c r="F11" s="39" t="n">
        <v>0</v>
      </c>
      <c r="G11" s="40" t="n">
        <v>50.599</v>
      </c>
      <c r="I11" s="39" t="n">
        <v>0</v>
      </c>
      <c r="J11" s="40" t="n">
        <v>0</v>
      </c>
    </row>
    <row r="12" ht="12.75" customHeight="1">
      <c r="A12" s="17" t="n">
        <v>0</v>
      </c>
      <c r="B12" s="421" t="inlineStr">
        <is>
          <t>&gt; 0,5 Jahre und &lt;= 1 Jahr</t>
        </is>
      </c>
      <c r="C12" s="422" t="n"/>
      <c r="D12" s="39" t="n">
        <v>30</v>
      </c>
      <c r="E12" s="40" t="n">
        <v>49.4</v>
      </c>
      <c r="F12" s="39" t="n">
        <v>10</v>
      </c>
      <c r="G12" s="40" t="n">
        <v>27.58</v>
      </c>
      <c r="I12" s="39" t="n">
        <v>0</v>
      </c>
      <c r="J12" s="40" t="n">
        <v>0</v>
      </c>
    </row>
    <row r="13" ht="12.75" customHeight="1">
      <c r="A13" s="17" t="n"/>
      <c r="B13" s="421" t="inlineStr">
        <is>
          <t>&gt; 1 Jahr und &lt;= 1,5 Jahre</t>
        </is>
      </c>
      <c r="C13" s="422" t="n"/>
      <c r="D13" s="39" t="n">
        <v>10</v>
      </c>
      <c r="E13" s="40" t="n">
        <v>33.644</v>
      </c>
      <c r="F13" s="39" t="n">
        <v>50</v>
      </c>
      <c r="G13" s="40" t="n">
        <v>44.53</v>
      </c>
      <c r="I13" s="39" t="n">
        <v>50</v>
      </c>
      <c r="J13" s="40" t="n">
        <v>0</v>
      </c>
    </row>
    <row r="14" ht="12.75" customHeight="1">
      <c r="A14" s="17" t="n">
        <v>0</v>
      </c>
      <c r="B14" s="421" t="inlineStr">
        <is>
          <t>&gt; 1,5 Jahre und &lt;= 2 Jahre</t>
        </is>
      </c>
      <c r="C14" s="421" t="n"/>
      <c r="D14" s="41" t="n">
        <v>20</v>
      </c>
      <c r="E14" s="206" t="n">
        <v>78.619</v>
      </c>
      <c r="F14" s="41" t="n">
        <v>30</v>
      </c>
      <c r="G14" s="206" t="n">
        <v>52.919</v>
      </c>
      <c r="I14" s="39" t="n">
        <v>30</v>
      </c>
      <c r="J14" s="40" t="n">
        <v>10</v>
      </c>
    </row>
    <row r="15" ht="12.75" customHeight="1">
      <c r="A15" s="17" t="n">
        <v>0</v>
      </c>
      <c r="B15" s="421" t="inlineStr">
        <is>
          <t>&gt; 2 Jahre und &lt;= 3 Jahre</t>
        </is>
      </c>
      <c r="C15" s="421" t="n"/>
      <c r="D15" s="41" t="n">
        <v>110</v>
      </c>
      <c r="E15" s="206" t="n">
        <v>101.563</v>
      </c>
      <c r="F15" s="41" t="n">
        <v>30</v>
      </c>
      <c r="G15" s="206" t="n">
        <v>112.816</v>
      </c>
      <c r="I15" s="39" t="n">
        <v>30</v>
      </c>
      <c r="J15" s="40" t="n">
        <v>80</v>
      </c>
    </row>
    <row r="16" ht="12.75" customHeight="1">
      <c r="A16" s="17" t="n">
        <v>0</v>
      </c>
      <c r="B16" s="421" t="inlineStr">
        <is>
          <t>&gt; 3 Jahre und &lt;= 4 Jahre</t>
        </is>
      </c>
      <c r="C16" s="421" t="n"/>
      <c r="D16" s="41" t="n">
        <v>120</v>
      </c>
      <c r="E16" s="206" t="n">
        <v>85.68600000000001</v>
      </c>
      <c r="F16" s="41" t="n">
        <v>110</v>
      </c>
      <c r="G16" s="206" t="n">
        <v>101.682</v>
      </c>
      <c r="I16" s="39" t="n">
        <v>110</v>
      </c>
      <c r="J16" s="40" t="n">
        <v>30</v>
      </c>
    </row>
    <row r="17" ht="12.75" customHeight="1">
      <c r="A17" s="17" t="n">
        <v>0</v>
      </c>
      <c r="B17" s="421" t="inlineStr">
        <is>
          <t>&gt; 4 Jahre und &lt;= 5 Jahre</t>
        </is>
      </c>
      <c r="C17" s="421" t="n"/>
      <c r="D17" s="41" t="n">
        <v>110</v>
      </c>
      <c r="E17" s="206" t="n">
        <v>91.988</v>
      </c>
      <c r="F17" s="41" t="n">
        <v>120</v>
      </c>
      <c r="G17" s="206" t="n">
        <v>88.837</v>
      </c>
      <c r="I17" s="39" t="n">
        <v>120</v>
      </c>
      <c r="J17" s="40" t="n">
        <v>110</v>
      </c>
    </row>
    <row r="18" ht="12.75" customHeight="1">
      <c r="A18" s="17" t="n">
        <v>0</v>
      </c>
      <c r="B18" s="421" t="inlineStr">
        <is>
          <t>&gt; 5 Jahre und &lt;= 10 Jahre</t>
        </is>
      </c>
      <c r="C18" s="422" t="n"/>
      <c r="D18" s="39" t="n">
        <v>648</v>
      </c>
      <c r="E18" s="40" t="n">
        <v>520.4160000000001</v>
      </c>
      <c r="F18" s="39" t="n">
        <v>613</v>
      </c>
      <c r="G18" s="40" t="n">
        <v>453.839</v>
      </c>
      <c r="I18" s="39" t="n">
        <v>643</v>
      </c>
      <c r="J18" s="40" t="n">
        <v>620</v>
      </c>
    </row>
    <row r="19" ht="12.75" customHeight="1">
      <c r="A19" s="17" t="n">
        <v>0</v>
      </c>
      <c r="B19" s="421" t="inlineStr">
        <is>
          <t>&gt; 10 Jahre</t>
        </is>
      </c>
      <c r="C19" s="422" t="n"/>
      <c r="D19" s="39" t="n">
        <v>337</v>
      </c>
      <c r="E19" s="40" t="n">
        <v>686.8099999999999</v>
      </c>
      <c r="F19" s="39" t="n">
        <v>207</v>
      </c>
      <c r="G19" s="40" t="n">
        <v>573.5549999999999</v>
      </c>
      <c r="I19" s="39" t="n">
        <v>452</v>
      </c>
      <c r="J19" s="40" t="n">
        <v>320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1228.898</v>
      </c>
      <c r="E9" s="47" t="n">
        <v>1104.565</v>
      </c>
    </row>
    <row r="10" ht="12.75" customHeight="1">
      <c r="A10" s="17" t="n">
        <v>0</v>
      </c>
      <c r="B10" s="48" t="inlineStr">
        <is>
          <t>Mehr als 300 Tsd. € bis einschließlich 1 Mio. €</t>
        </is>
      </c>
      <c r="C10" s="48" t="n"/>
      <c r="D10" s="39" t="n">
        <v>343.633</v>
      </c>
      <c r="E10" s="47" t="n">
        <v>281.348</v>
      </c>
    </row>
    <row r="11" ht="12.75" customHeight="1">
      <c r="A11" s="17" t="n"/>
      <c r="B11" s="48" t="inlineStr">
        <is>
          <t>Mehr als 1 Mio. € bis einschließlich 10 Mio. €</t>
        </is>
      </c>
      <c r="C11" s="48" t="n"/>
      <c r="D11" s="39" t="n">
        <v>99.017</v>
      </c>
      <c r="E11" s="47" t="n">
        <v>79.208</v>
      </c>
    </row>
    <row r="12" ht="12.75" customHeight="1">
      <c r="A12" s="17" t="n">
        <v>0</v>
      </c>
      <c r="B12" s="48" t="inlineStr">
        <is>
          <t>Mehr als 10 Mio. €</t>
        </is>
      </c>
      <c r="C12" s="48" t="n"/>
      <c r="D12" s="39" t="n">
        <v>0</v>
      </c>
      <c r="E12" s="47" t="n">
        <v>13.234</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556.0940000000001</v>
      </c>
      <c r="H16" s="76" t="n">
        <v>900.356</v>
      </c>
      <c r="I16" s="76" t="n">
        <v>147.114</v>
      </c>
      <c r="J16" s="76" t="n">
        <v>0</v>
      </c>
      <c r="K16" s="76" t="n">
        <v>0</v>
      </c>
      <c r="L16" s="76">
        <f>SUM(M16:R16)</f>
        <v/>
      </c>
      <c r="M16" s="76" t="n">
        <v>32.648</v>
      </c>
      <c r="N16" s="76" t="n">
        <v>10.62</v>
      </c>
      <c r="O16" s="76" t="n">
        <v>15.666</v>
      </c>
      <c r="P16" s="76" t="n">
        <v>9.048999999999999</v>
      </c>
      <c r="Q16" s="76" t="n">
        <v>0</v>
      </c>
      <c r="R16" s="76" t="n">
        <v>0</v>
      </c>
      <c r="S16" s="77" t="n">
        <v>0</v>
      </c>
      <c r="T16" s="255" t="n">
        <v>0</v>
      </c>
    </row>
    <row r="17" ht="12.75" customHeight="1">
      <c r="C17" s="72" t="n"/>
      <c r="D17" s="243">
        <f>"Jahr "&amp;(AktJahr-1)</f>
        <v/>
      </c>
      <c r="E17" s="256">
        <f>F17+L17</f>
        <v/>
      </c>
      <c r="F17" s="78">
        <f>SUM(G17:K17)</f>
        <v/>
      </c>
      <c r="G17" s="78" t="n">
        <v>463.976</v>
      </c>
      <c r="H17" s="78" t="n">
        <v>808.761</v>
      </c>
      <c r="I17" s="78" t="n">
        <v>140.118</v>
      </c>
      <c r="J17" s="78" t="n">
        <v>0</v>
      </c>
      <c r="K17" s="78" t="n">
        <v>0</v>
      </c>
      <c r="L17" s="78">
        <f>SUM(M17:R17)</f>
        <v/>
      </c>
      <c r="M17" s="78" t="n">
        <v>26.693</v>
      </c>
      <c r="N17" s="78" t="n">
        <v>7.403</v>
      </c>
      <c r="O17" s="78" t="n">
        <v>16.016</v>
      </c>
      <c r="P17" s="78" t="n">
        <v>15.389</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556.0940000000001</v>
      </c>
      <c r="H18" s="76" t="n">
        <v>900.356</v>
      </c>
      <c r="I18" s="76" t="n">
        <v>147.114</v>
      </c>
      <c r="J18" s="76" t="n">
        <v>0</v>
      </c>
      <c r="K18" s="76" t="n">
        <v>0</v>
      </c>
      <c r="L18" s="76">
        <f>SUM(M18:R18)</f>
        <v/>
      </c>
      <c r="M18" s="76" t="n">
        <v>32.648</v>
      </c>
      <c r="N18" s="76" t="n">
        <v>10.62</v>
      </c>
      <c r="O18" s="76" t="n">
        <v>15.666</v>
      </c>
      <c r="P18" s="76" t="n">
        <v>9.048999999999999</v>
      </c>
      <c r="Q18" s="76" t="n">
        <v>0</v>
      </c>
      <c r="R18" s="76" t="n">
        <v>0</v>
      </c>
      <c r="S18" s="77" t="n">
        <v>0</v>
      </c>
      <c r="T18" s="255" t="n">
        <v>0</v>
      </c>
    </row>
    <row r="19" ht="12.75" customHeight="1">
      <c r="C19" s="72" t="n"/>
      <c r="D19" s="243">
        <f>$D$17</f>
        <v/>
      </c>
      <c r="E19" s="256">
        <f>F19+L19</f>
        <v/>
      </c>
      <c r="F19" s="78">
        <f>SUM(G19:K19)</f>
        <v/>
      </c>
      <c r="G19" s="78" t="n">
        <v>463.976</v>
      </c>
      <c r="H19" s="78" t="n">
        <v>808.761</v>
      </c>
      <c r="I19" s="78" t="n">
        <v>140.118</v>
      </c>
      <c r="J19" s="78" t="n">
        <v>0</v>
      </c>
      <c r="K19" s="78" t="n">
        <v>0</v>
      </c>
      <c r="L19" s="78">
        <f>SUM(M19:R19)</f>
        <v/>
      </c>
      <c r="M19" s="78" t="n">
        <v>26.693</v>
      </c>
      <c r="N19" s="78" t="n">
        <v>7.403</v>
      </c>
      <c r="O19" s="78" t="n">
        <v>16.016</v>
      </c>
      <c r="P19" s="78" t="n">
        <v>15.389</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40</v>
      </c>
      <c r="F13" s="76" t="n">
        <v>0</v>
      </c>
      <c r="G13" s="76" t="n">
        <v>0</v>
      </c>
      <c r="H13" s="115" t="n">
        <v>4</v>
      </c>
      <c r="I13" s="76" t="n">
        <v>0</v>
      </c>
      <c r="J13" s="255" t="n">
        <v>36</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4</v>
      </c>
      <c r="F15" s="76" t="n">
        <v>0</v>
      </c>
      <c r="G15" s="76" t="n">
        <v>0</v>
      </c>
      <c r="H15" s="115" t="n">
        <v>4</v>
      </c>
      <c r="I15" s="76" t="n">
        <v>0</v>
      </c>
      <c r="J15" s="255" t="n">
        <v>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36</v>
      </c>
      <c r="F27" s="76" t="n">
        <v>0</v>
      </c>
      <c r="G27" s="76" t="n">
        <v>0</v>
      </c>
      <c r="H27" s="115" t="n">
        <v>0</v>
      </c>
      <c r="I27" s="76" t="n">
        <v>0</v>
      </c>
      <c r="J27" s="255" t="n">
        <v>36</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