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Esslingen-Nürtingen</t>
        </is>
      </c>
      <c r="H2" s="4" t="n"/>
      <c r="I2" s="4" t="n"/>
    </row>
    <row r="3" ht="15" customHeight="1">
      <c r="G3" s="5" t="inlineStr">
        <is>
          <t>Bahnhofstr. 8</t>
        </is>
      </c>
      <c r="H3" s="6" t="n"/>
      <c r="I3" s="6" t="n"/>
    </row>
    <row r="4" ht="15" customHeight="1">
      <c r="G4" s="5" t="inlineStr">
        <is>
          <t>73728 Esslingen</t>
        </is>
      </c>
      <c r="H4" s="6" t="n"/>
      <c r="I4" s="6" t="n"/>
      <c r="J4" s="7" t="n"/>
    </row>
    <row r="5" ht="15" customHeight="1">
      <c r="G5" s="5" t="inlineStr">
        <is>
          <t>Telefon: +49 711 398-5000</t>
        </is>
      </c>
      <c r="H5" s="6" t="n"/>
      <c r="I5" s="6" t="n"/>
      <c r="J5" s="7" t="n"/>
    </row>
    <row r="6" ht="15" customHeight="1">
      <c r="G6" s="5" t="inlineStr">
        <is>
          <t>E-Mail: kundenservice@ksk-es.de</t>
        </is>
      </c>
      <c r="H6" s="6" t="n"/>
      <c r="I6" s="6" t="n"/>
      <c r="J6" s="7" t="n"/>
    </row>
    <row r="7" ht="15" customHeight="1">
      <c r="G7" s="5" t="inlineStr">
        <is>
          <t>Internet: https://www.ksk-es.de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597</v>
      </c>
      <c r="E21" s="342" t="n">
        <v>437</v>
      </c>
      <c r="F21" s="341" t="n">
        <v>612.66650133</v>
      </c>
      <c r="G21" s="342" t="n">
        <v>399.530277</v>
      </c>
      <c r="H21" s="341" t="n">
        <v>721.3839572600001</v>
      </c>
      <c r="I21" s="342" t="n">
        <v>471.981281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747.7598177900001</v>
      </c>
      <c r="E23" s="345" t="n">
        <v>579.2819840000001</v>
      </c>
      <c r="F23" s="344" t="n">
        <v>729.8612179199999</v>
      </c>
      <c r="G23" s="345" t="n">
        <v>526.555797</v>
      </c>
      <c r="H23" s="344" t="n">
        <v>833.8676949200001</v>
      </c>
      <c r="I23" s="345" t="n">
        <v>595.1085820000001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24.459818226</v>
      </c>
      <c r="E27" s="352" t="n">
        <v>17.586581</v>
      </c>
      <c r="F27" s="351" t="n">
        <v>12.253330027</v>
      </c>
      <c r="G27" s="352" t="n">
        <v>7.990606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126.299999564</v>
      </c>
      <c r="E29" s="357" t="n">
        <v>124.695403</v>
      </c>
      <c r="F29" s="356" t="n">
        <v>104.941386563</v>
      </c>
      <c r="G29" s="357" t="n">
        <v>119.034914</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597</v>
      </c>
      <c r="E9" s="212" t="n">
        <v>437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747.7598177900001</v>
      </c>
      <c r="E12" s="198" t="n">
        <v>579.2819840000001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99.96224481</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4.95</v>
      </c>
      <c r="E30" s="201" t="n">
        <v>4.94</v>
      </c>
    </row>
    <row r="31" ht="21" customHeight="1">
      <c r="B31" s="163" t="inlineStr">
        <is>
          <t xml:space="preserve">durchschnittlicher gewichteter Beleihungsauslauf
§ 28 Abs. 2 Nr. 3  </t>
        </is>
      </c>
      <c r="C31" s="162" t="inlineStr">
        <is>
          <t>%</t>
        </is>
      </c>
      <c r="D31" s="161" t="n">
        <v>54.768258</v>
      </c>
      <c r="E31" s="201" t="n">
        <v>54.48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0.9305082</v>
      </c>
      <c r="E35" s="201" t="n">
        <v>0.93</v>
      </c>
    </row>
    <row r="36">
      <c r="A36" s="207" t="n"/>
      <c r="B36" s="229" t="inlineStr">
        <is>
          <t>Tag, an dem sich die größte negative Summe ergibt</t>
        </is>
      </c>
      <c r="C36" s="160" t="inlineStr">
        <is>
          <t>Tag (1-180)</t>
        </is>
      </c>
      <c r="D36" s="335" t="n">
        <v>19</v>
      </c>
      <c r="E36" s="336" t="n">
        <v>18</v>
      </c>
    </row>
    <row r="37" ht="21.75" customHeight="1" thickBot="1">
      <c r="A37" s="207" t="n">
        <v>1</v>
      </c>
      <c r="B37" s="164" t="inlineStr">
        <is>
          <t>Gesamtbetrag der Deckungswerte, welche die Anforderungen von § 4 Abs. 1a S. 3 PfandBG erfüllen (Liquiditätsdeckung)</t>
        </is>
      </c>
      <c r="C37" s="234" t="inlineStr">
        <is>
          <t>(Mio. €)</t>
        </is>
      </c>
      <c r="D37" s="203" t="n">
        <v>25.65137193</v>
      </c>
      <c r="E37" s="204" t="n">
        <v>25.840164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ESN</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Esslingen-Nürtingen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35.26951432</v>
      </c>
      <c r="F11" s="39" t="n">
        <v>0</v>
      </c>
      <c r="G11" s="40" t="n">
        <v>16.541397</v>
      </c>
      <c r="I11" s="39" t="n">
        <v>0</v>
      </c>
      <c r="J11" s="40" t="n">
        <v>0</v>
      </c>
    </row>
    <row r="12" ht="12.75" customHeight="1">
      <c r="A12" s="17" t="n">
        <v>0</v>
      </c>
      <c r="B12" s="421" t="inlineStr">
        <is>
          <t>&gt; 0,5 Jahre und &lt;= 1 Jahr</t>
        </is>
      </c>
      <c r="C12" s="422" t="n"/>
      <c r="D12" s="39" t="n">
        <v>0</v>
      </c>
      <c r="E12" s="40" t="n">
        <v>47.71344093</v>
      </c>
      <c r="F12" s="39" t="n">
        <v>0</v>
      </c>
      <c r="G12" s="40" t="n">
        <v>25.516547</v>
      </c>
      <c r="I12" s="39" t="n">
        <v>0</v>
      </c>
      <c r="J12" s="40" t="n">
        <v>0</v>
      </c>
    </row>
    <row r="13" ht="12.75" customHeight="1">
      <c r="A13" s="17" t="n"/>
      <c r="B13" s="421" t="inlineStr">
        <is>
          <t>&gt; 1 Jahr und &lt;= 1,5 Jahre</t>
        </is>
      </c>
      <c r="C13" s="422" t="n"/>
      <c r="D13" s="39" t="n">
        <v>20</v>
      </c>
      <c r="E13" s="40" t="n">
        <v>41.91969271</v>
      </c>
      <c r="F13" s="39" t="n">
        <v>0</v>
      </c>
      <c r="G13" s="40" t="n">
        <v>32.760504</v>
      </c>
      <c r="I13" s="39" t="n">
        <v>0</v>
      </c>
      <c r="J13" s="40" t="n">
        <v>0</v>
      </c>
    </row>
    <row r="14" ht="12.75" customHeight="1">
      <c r="A14" s="17" t="n">
        <v>0</v>
      </c>
      <c r="B14" s="421" t="inlineStr">
        <is>
          <t>&gt; 1,5 Jahre und &lt;= 2 Jahre</t>
        </is>
      </c>
      <c r="C14" s="421" t="n"/>
      <c r="D14" s="41" t="n">
        <v>25</v>
      </c>
      <c r="E14" s="206" t="n">
        <v>48.46101813</v>
      </c>
      <c r="F14" s="41" t="n">
        <v>0</v>
      </c>
      <c r="G14" s="206" t="n">
        <v>45.988366</v>
      </c>
      <c r="I14" s="39" t="n">
        <v>0</v>
      </c>
      <c r="J14" s="40" t="n">
        <v>0</v>
      </c>
    </row>
    <row r="15" ht="12.75" customHeight="1">
      <c r="A15" s="17" t="n">
        <v>0</v>
      </c>
      <c r="B15" s="421" t="inlineStr">
        <is>
          <t>&gt; 2 Jahre und &lt;= 3 Jahre</t>
        </is>
      </c>
      <c r="C15" s="421" t="n"/>
      <c r="D15" s="41" t="n">
        <v>50</v>
      </c>
      <c r="E15" s="206" t="n">
        <v>79.13822361</v>
      </c>
      <c r="F15" s="41" t="n">
        <v>45</v>
      </c>
      <c r="G15" s="206" t="n">
        <v>84.422579</v>
      </c>
      <c r="I15" s="39" t="n">
        <v>45</v>
      </c>
      <c r="J15" s="40" t="n">
        <v>0</v>
      </c>
    </row>
    <row r="16" ht="12.75" customHeight="1">
      <c r="A16" s="17" t="n">
        <v>0</v>
      </c>
      <c r="B16" s="421" t="inlineStr">
        <is>
          <t>&gt; 3 Jahre und &lt;= 4 Jahre</t>
        </is>
      </c>
      <c r="C16" s="421" t="n"/>
      <c r="D16" s="41" t="n">
        <v>40</v>
      </c>
      <c r="E16" s="206" t="n">
        <v>56.44518415</v>
      </c>
      <c r="F16" s="41" t="n">
        <v>50</v>
      </c>
      <c r="G16" s="206" t="n">
        <v>68.19641499999999</v>
      </c>
      <c r="I16" s="39" t="n">
        <v>50</v>
      </c>
      <c r="J16" s="40" t="n">
        <v>45</v>
      </c>
    </row>
    <row r="17" ht="12.75" customHeight="1">
      <c r="A17" s="17" t="n">
        <v>0</v>
      </c>
      <c r="B17" s="421" t="inlineStr">
        <is>
          <t>&gt; 4 Jahre und &lt;= 5 Jahre</t>
        </is>
      </c>
      <c r="C17" s="421" t="n"/>
      <c r="D17" s="41" t="n">
        <v>50</v>
      </c>
      <c r="E17" s="206" t="n">
        <v>63.98303632</v>
      </c>
      <c r="F17" s="41" t="n">
        <v>40</v>
      </c>
      <c r="G17" s="206" t="n">
        <v>51.270538</v>
      </c>
      <c r="I17" s="39" t="n">
        <v>40</v>
      </c>
      <c r="J17" s="40" t="n">
        <v>50</v>
      </c>
    </row>
    <row r="18" ht="12.75" customHeight="1">
      <c r="A18" s="17" t="n">
        <v>0</v>
      </c>
      <c r="B18" s="421" t="inlineStr">
        <is>
          <t>&gt; 5 Jahre und &lt;= 10 Jahre</t>
        </is>
      </c>
      <c r="C18" s="422" t="n"/>
      <c r="D18" s="39" t="n">
        <v>310</v>
      </c>
      <c r="E18" s="40" t="n">
        <v>259.12281184</v>
      </c>
      <c r="F18" s="39" t="n">
        <v>215</v>
      </c>
      <c r="G18" s="40" t="n">
        <v>176.095763</v>
      </c>
      <c r="I18" s="39" t="n">
        <v>305</v>
      </c>
      <c r="J18" s="40" t="n">
        <v>230</v>
      </c>
    </row>
    <row r="19" ht="12.75" customHeight="1">
      <c r="A19" s="17" t="n">
        <v>0</v>
      </c>
      <c r="B19" s="421" t="inlineStr">
        <is>
          <t>&gt; 10 Jahre</t>
        </is>
      </c>
      <c r="C19" s="422" t="n"/>
      <c r="D19" s="39" t="n">
        <v>102</v>
      </c>
      <c r="E19" s="40" t="n">
        <v>115.70689578</v>
      </c>
      <c r="F19" s="39" t="n">
        <v>87</v>
      </c>
      <c r="G19" s="40" t="n">
        <v>78.489875</v>
      </c>
      <c r="I19" s="39" t="n">
        <v>157</v>
      </c>
      <c r="J19" s="40" t="n">
        <v>112</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535.3606867599999</v>
      </c>
      <c r="E9" s="47" t="n">
        <v>410.092454</v>
      </c>
    </row>
    <row r="10" ht="12.75" customHeight="1">
      <c r="A10" s="17" t="n">
        <v>0</v>
      </c>
      <c r="B10" s="48" t="inlineStr">
        <is>
          <t>Mehr als 300 Tsd. € bis einschließlich 1 Mio. €</t>
        </is>
      </c>
      <c r="C10" s="48" t="n"/>
      <c r="D10" s="39" t="n">
        <v>140.82251589</v>
      </c>
      <c r="E10" s="47" t="n">
        <v>105.402008</v>
      </c>
    </row>
    <row r="11" ht="12.75" customHeight="1">
      <c r="A11" s="17" t="n"/>
      <c r="B11" s="48" t="inlineStr">
        <is>
          <t>Mehr als 1 Mio. € bis einschließlich 10 Mio. €</t>
        </is>
      </c>
      <c r="C11" s="48" t="n"/>
      <c r="D11" s="39" t="n">
        <v>13.97661514</v>
      </c>
      <c r="E11" s="47" t="n">
        <v>6.187522</v>
      </c>
    </row>
    <row r="12" ht="12.75" customHeight="1">
      <c r="A12" s="17" t="n">
        <v>0</v>
      </c>
      <c r="B12" s="48" t="inlineStr">
        <is>
          <t>Mehr als 10 Mio. €</t>
        </is>
      </c>
      <c r="C12" s="48" t="n"/>
      <c r="D12" s="39" t="n">
        <v>27.6</v>
      </c>
      <c r="E12" s="47" t="n">
        <v>27.6</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214.92690581</v>
      </c>
      <c r="H16" s="76" t="n">
        <v>391.16732034</v>
      </c>
      <c r="I16" s="76" t="n">
        <v>83.64079163999999</v>
      </c>
      <c r="J16" s="76" t="n">
        <v>0</v>
      </c>
      <c r="K16" s="76" t="n">
        <v>0</v>
      </c>
      <c r="L16" s="76">
        <f>SUM(M16:R16)</f>
        <v/>
      </c>
      <c r="M16" s="76" t="n">
        <v>27.6</v>
      </c>
      <c r="N16" s="76" t="n">
        <v>0</v>
      </c>
      <c r="O16" s="76" t="n">
        <v>0</v>
      </c>
      <c r="P16" s="76" t="n">
        <v>0.4248</v>
      </c>
      <c r="Q16" s="76" t="n">
        <v>0</v>
      </c>
      <c r="R16" s="76" t="n">
        <v>0</v>
      </c>
      <c r="S16" s="77" t="n">
        <v>0</v>
      </c>
      <c r="T16" s="255" t="n">
        <v>0</v>
      </c>
    </row>
    <row r="17" ht="12.75" customHeight="1">
      <c r="C17" s="72" t="n"/>
      <c r="D17" s="243">
        <f>"Jahr "&amp;(AktJahr-1)</f>
        <v/>
      </c>
      <c r="E17" s="256">
        <f>F17+L17</f>
        <v/>
      </c>
      <c r="F17" s="78">
        <f>SUM(G17:K17)</f>
        <v/>
      </c>
      <c r="G17" s="78" t="n">
        <v>154.432207</v>
      </c>
      <c r="H17" s="78" t="n">
        <v>307.744314</v>
      </c>
      <c r="I17" s="78" t="n">
        <v>59.50546300000001</v>
      </c>
      <c r="J17" s="78" t="n">
        <v>0</v>
      </c>
      <c r="K17" s="78" t="n">
        <v>0</v>
      </c>
      <c r="L17" s="78">
        <f>SUM(M17:R17)</f>
        <v/>
      </c>
      <c r="M17" s="78" t="n">
        <v>27.6</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214.92690581</v>
      </c>
      <c r="H18" s="76" t="n">
        <v>391.16732034</v>
      </c>
      <c r="I18" s="76" t="n">
        <v>83.64079163999999</v>
      </c>
      <c r="J18" s="76" t="n">
        <v>0</v>
      </c>
      <c r="K18" s="76" t="n">
        <v>0</v>
      </c>
      <c r="L18" s="76">
        <f>SUM(M18:R18)</f>
        <v/>
      </c>
      <c r="M18" s="76" t="n">
        <v>27.6</v>
      </c>
      <c r="N18" s="76" t="n">
        <v>0</v>
      </c>
      <c r="O18" s="76" t="n">
        <v>0</v>
      </c>
      <c r="P18" s="76" t="n">
        <v>0.4248</v>
      </c>
      <c r="Q18" s="76" t="n">
        <v>0</v>
      </c>
      <c r="R18" s="76" t="n">
        <v>0</v>
      </c>
      <c r="S18" s="77" t="n">
        <v>0</v>
      </c>
      <c r="T18" s="255" t="n">
        <v>0</v>
      </c>
    </row>
    <row r="19" ht="12.75" customHeight="1">
      <c r="C19" s="72" t="n"/>
      <c r="D19" s="243">
        <f>$D$17</f>
        <v/>
      </c>
      <c r="E19" s="256">
        <f>F19+L19</f>
        <v/>
      </c>
      <c r="F19" s="78">
        <f>SUM(G19:K19)</f>
        <v/>
      </c>
      <c r="G19" s="78" t="n">
        <v>154.432207</v>
      </c>
      <c r="H19" s="78" t="n">
        <v>307.744314</v>
      </c>
      <c r="I19" s="78" t="n">
        <v>59.50546300000001</v>
      </c>
      <c r="J19" s="78" t="n">
        <v>0</v>
      </c>
      <c r="K19" s="78" t="n">
        <v>0</v>
      </c>
      <c r="L19" s="78">
        <f>SUM(M19:R19)</f>
        <v/>
      </c>
      <c r="M19" s="78" t="n">
        <v>27.6</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30</v>
      </c>
      <c r="F13" s="76" t="n">
        <v>0</v>
      </c>
      <c r="G13" s="76" t="n">
        <v>0</v>
      </c>
      <c r="H13" s="115" t="n">
        <v>30</v>
      </c>
      <c r="I13" s="76" t="n">
        <v>0</v>
      </c>
      <c r="J13" s="255" t="n">
        <v>0</v>
      </c>
    </row>
    <row r="14" ht="12.75" customHeight="1">
      <c r="B14" s="145" t="n"/>
      <c r="C14" s="48" t="n"/>
      <c r="D14" s="48">
        <f>"Jahr "&amp;(AktJahr-1)</f>
        <v/>
      </c>
      <c r="E14" s="313" t="n">
        <v>30</v>
      </c>
      <c r="F14" s="118" t="n">
        <v>0</v>
      </c>
      <c r="G14" s="118" t="n">
        <v>0</v>
      </c>
      <c r="H14" s="121" t="n">
        <v>0</v>
      </c>
      <c r="I14" s="118" t="n">
        <v>0</v>
      </c>
      <c r="J14" s="275" t="n">
        <v>30</v>
      </c>
    </row>
    <row r="15" ht="12.75" customHeight="1">
      <c r="B15" s="145" t="inlineStr">
        <is>
          <t>DE</t>
        </is>
      </c>
      <c r="C15" s="74" t="inlineStr">
        <is>
          <t>Deutschland</t>
        </is>
      </c>
      <c r="D15" s="75">
        <f>$D$13</f>
        <v/>
      </c>
      <c r="E15" s="254" t="n">
        <v>30</v>
      </c>
      <c r="F15" s="76" t="n">
        <v>0</v>
      </c>
      <c r="G15" s="76" t="n">
        <v>0</v>
      </c>
      <c r="H15" s="115" t="n">
        <v>30</v>
      </c>
      <c r="I15" s="76" t="n">
        <v>0</v>
      </c>
      <c r="J15" s="255" t="n">
        <v>0</v>
      </c>
    </row>
    <row r="16" ht="12.75" customHeight="1">
      <c r="B16" s="145" t="n"/>
      <c r="C16" s="48" t="n"/>
      <c r="D16" s="48">
        <f>$D$14</f>
        <v/>
      </c>
      <c r="E16" s="313" t="n">
        <v>30</v>
      </c>
      <c r="F16" s="118" t="n">
        <v>0</v>
      </c>
      <c r="G16" s="118" t="n">
        <v>0</v>
      </c>
      <c r="H16" s="121" t="n">
        <v>0</v>
      </c>
      <c r="I16" s="118" t="n">
        <v>0</v>
      </c>
      <c r="J16" s="275" t="n">
        <v>30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