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Aachen</t>
        </is>
      </c>
      <c r="H2" s="4" t="n"/>
      <c r="I2" s="4" t="n"/>
    </row>
    <row r="3" ht="15" customHeight="1">
      <c r="G3" s="5" t="inlineStr">
        <is>
          <t>Friedrich-Wilhelm-Platz 1-4</t>
        </is>
      </c>
      <c r="H3" s="6" t="n"/>
      <c r="I3" s="6" t="n"/>
    </row>
    <row r="4" ht="15" customHeight="1">
      <c r="G4" s="5" t="inlineStr">
        <is>
          <t>52062 Aachen</t>
        </is>
      </c>
      <c r="H4" s="6" t="n"/>
      <c r="I4" s="6" t="n"/>
      <c r="J4" s="7" t="n"/>
    </row>
    <row r="5" ht="15" customHeight="1">
      <c r="G5" s="5" t="inlineStr">
        <is>
          <t>Telefon: +49 241 444 55000</t>
        </is>
      </c>
      <c r="H5" s="6" t="n"/>
      <c r="I5" s="6" t="n"/>
      <c r="J5" s="7" t="n"/>
    </row>
    <row r="6" ht="15" customHeight="1">
      <c r="G6" s="5" t="inlineStr">
        <is>
          <t>E-Mail: info@sparkasse-aachen.de</t>
        </is>
      </c>
      <c r="H6" s="6" t="n"/>
      <c r="I6" s="6" t="n"/>
      <c r="J6" s="7" t="n"/>
    </row>
    <row r="7" ht="15" customHeight="1">
      <c r="G7" s="5" t="inlineStr">
        <is>
          <t>Internet: https://www.sparkasse-aachen.de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379.7</v>
      </c>
      <c r="E21" s="355" t="n">
        <v>120</v>
      </c>
      <c r="F21" s="354" t="n">
        <v>406.49678365</v>
      </c>
      <c r="G21" s="355" t="n">
        <v>111.204646</v>
      </c>
      <c r="H21" s="354" t="n">
        <v>340.99736974</v>
      </c>
      <c r="I21" s="355" t="n">
        <v>94.902046</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933.96538433</v>
      </c>
      <c r="E23" s="358" t="n">
        <v>701.4368079999999</v>
      </c>
      <c r="F23" s="357" t="n">
        <v>910.2111359099999</v>
      </c>
      <c r="G23" s="358" t="n">
        <v>618.943159</v>
      </c>
      <c r="H23" s="357" t="n">
        <v>777.74828185</v>
      </c>
      <c r="I23" s="358" t="n">
        <v>529.9478769999999</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15.722144482</v>
      </c>
      <c r="E27" s="355" t="n">
        <v>4.863456</v>
      </c>
      <c r="F27" s="354" t="n">
        <v>8.129935673</v>
      </c>
      <c r="G27" s="355" t="n">
        <v>2.224093</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538.543239848</v>
      </c>
      <c r="E29" s="361" t="n">
        <v>576.573352</v>
      </c>
      <c r="F29" s="360" t="n">
        <v>495.584416587</v>
      </c>
      <c r="G29" s="361" t="n">
        <v>505.51442</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106.2</v>
      </c>
      <c r="E37" s="355" t="n">
        <v>96.2</v>
      </c>
      <c r="F37" s="354" t="n">
        <v>104.17464159</v>
      </c>
      <c r="G37" s="355" t="n">
        <v>86.66766699999999</v>
      </c>
      <c r="H37" s="354" t="n">
        <v>93.95019307</v>
      </c>
      <c r="I37" s="355" t="n">
        <v>76.51696799999999</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265.75048883</v>
      </c>
      <c r="E39" s="358" t="n">
        <v>225.768337</v>
      </c>
      <c r="F39" s="357" t="n">
        <v>276.22717235</v>
      </c>
      <c r="G39" s="358" t="n">
        <v>218.549842</v>
      </c>
      <c r="H39" s="357" t="n">
        <v>242.34151498</v>
      </c>
      <c r="I39" s="358" t="n">
        <v>205.062065</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4.078419575</v>
      </c>
      <c r="E43" s="355" t="n">
        <v>3.641822</v>
      </c>
      <c r="F43" s="354" t="n">
        <v>2.083492832</v>
      </c>
      <c r="G43" s="355" t="n">
        <v>1.733353</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155.472069255</v>
      </c>
      <c r="E45" s="361" t="n">
        <v>125.926515</v>
      </c>
      <c r="F45" s="360" t="n">
        <v>169.969037928</v>
      </c>
      <c r="G45" s="361" t="n">
        <v>130.148822</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0</v>
      </c>
      <c r="E47" s="355" t="n">
        <v>0</v>
      </c>
      <c r="F47" s="354" t="n">
        <v>0</v>
      </c>
      <c r="G47" s="355" t="n">
        <v>0</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379.7</v>
      </c>
      <c r="E9" s="204" t="n">
        <v>120</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933.96538433</v>
      </c>
      <c r="E12" s="192" t="n">
        <v>701.4368079999999</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99.60120818</v>
      </c>
      <c r="E18" s="195" t="n">
        <v>99.61</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4.19</v>
      </c>
      <c r="E30" s="195" t="n">
        <v>4.04</v>
      </c>
    </row>
    <row r="31" ht="31.5" customHeight="1">
      <c r="A31" s="200" t="n">
        <v>0</v>
      </c>
      <c r="B31" s="157" t="inlineStr">
        <is>
          <t xml:space="preserve">average loan-to-value ratio, weighted using the mortgage lending value
section 28 para. 2 no. 3  </t>
        </is>
      </c>
      <c r="C31" s="156" t="inlineStr">
        <is>
          <t>%</t>
        </is>
      </c>
      <c r="D31" s="155" t="n">
        <v>55.907925</v>
      </c>
      <c r="E31" s="195" t="n">
        <v>55.89</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1.15083225</v>
      </c>
      <c r="E35" s="195" t="n">
        <v>0</v>
      </c>
    </row>
    <row r="36">
      <c r="A36" s="200" t="n"/>
      <c r="B36" s="220" t="inlineStr">
        <is>
          <t>Day on which the largest negative sum results</t>
        </is>
      </c>
      <c r="C36" s="154" t="inlineStr">
        <is>
          <t>Day (1-180)</t>
        </is>
      </c>
      <c r="D36" s="348" t="n">
        <v>12</v>
      </c>
      <c r="E36" s="349" t="n">
        <v>0</v>
      </c>
    </row>
    <row r="37" ht="21.75" customHeight="1" thickBot="1">
      <c r="A37" s="200" t="n">
        <v>1</v>
      </c>
      <c r="B37" s="158" t="inlineStr">
        <is>
          <t>Total amount of cover assets meeting the requirements of section 4 para 1a s. 3 Pfandbrief Act</t>
        </is>
      </c>
      <c r="C37" s="225" t="inlineStr">
        <is>
          <t>(€ mn.)</t>
        </is>
      </c>
      <c r="D37" s="197" t="n">
        <v>18.43399891</v>
      </c>
      <c r="E37" s="198" t="n">
        <v>17.352537</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0.02</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106.2</v>
      </c>
      <c r="E9" s="204" t="n">
        <v>96.2</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265.75048883</v>
      </c>
      <c r="E12" s="204" t="n">
        <v>225.768337</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v>0</v>
      </c>
    </row>
    <row r="16" ht="18" customHeight="1">
      <c r="A16" s="200" t="n"/>
      <c r="B16" s="222" t="inlineStr">
        <is>
          <t xml:space="preserve">thereof percentage share of fixed-rate cover assets
section 28 para. 1 no. 13 </t>
        </is>
      </c>
      <c r="C16" s="156" t="inlineStr">
        <is>
          <t>%</t>
        </is>
      </c>
      <c r="D16" s="155" t="n">
        <v>90.59267958</v>
      </c>
      <c r="E16" s="195" t="n">
        <v>73.42</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0.5869060399999999</v>
      </c>
      <c r="E30" s="195" t="n">
        <v>0.412395</v>
      </c>
    </row>
    <row r="31">
      <c r="A31" s="200" t="n"/>
      <c r="B31" s="220" t="inlineStr">
        <is>
          <t>Day on which the largest negative sum results</t>
        </is>
      </c>
      <c r="C31" s="154" t="inlineStr">
        <is>
          <t>Day (1-180)</t>
        </is>
      </c>
      <c r="D31" s="348" t="n">
        <v>14</v>
      </c>
      <c r="E31" s="349" t="n">
        <v>13</v>
      </c>
    </row>
    <row r="32" ht="21.75" customHeight="1" thickBot="1">
      <c r="A32" s="200" t="n"/>
      <c r="B32" s="158" t="inlineStr">
        <is>
          <t>Total amount of cover assets meeting the requirements of section 4 para 1a s. 3 Pfandbrief Act</t>
        </is>
      </c>
      <c r="C32" s="225" t="inlineStr">
        <is>
          <t>(€ mn.)</t>
        </is>
      </c>
      <c r="D32" s="197" t="n">
        <v>38.08516189</v>
      </c>
      <c r="E32" s="198" t="n">
        <v>57.495671</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527" t="n">
        <v>0</v>
      </c>
      <c r="E10" s="528"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527" t="n">
        <v>0</v>
      </c>
      <c r="E22" s="528"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AAC</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Aachen</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s</t>
        </is>
      </c>
      <c r="D19" s="172" t="n"/>
      <c r="E19" s="172" t="n"/>
      <c r="F19" s="186" t="n"/>
      <c r="G19" s="172" t="n"/>
      <c r="H19" s="172" t="n"/>
      <c r="I19" s="172" t="n"/>
    </row>
    <row r="20" ht="15" customHeight="1">
      <c r="B20" s="167" t="inlineStr">
        <is>
          <t>KzRbwBerO</t>
        </is>
      </c>
      <c r="C20" s="178" t="inlineStr">
        <is>
          <t>s</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25.04694051</v>
      </c>
      <c r="F11" s="36" t="n">
        <v>0</v>
      </c>
      <c r="G11" s="37" t="n">
        <v>15.189074</v>
      </c>
      <c r="I11" s="36" t="n">
        <v>0</v>
      </c>
      <c r="J11" s="37" t="n">
        <v>0</v>
      </c>
    </row>
    <row r="12" ht="12.75" customHeight="1">
      <c r="A12" s="17" t="n">
        <v>0</v>
      </c>
      <c r="B12" s="429" t="inlineStr">
        <is>
          <t>&gt; 0.5 years and &lt;= 1 year</t>
        </is>
      </c>
      <c r="C12" s="430" t="n"/>
      <c r="D12" s="36" t="n">
        <v>0</v>
      </c>
      <c r="E12" s="37" t="n">
        <v>17.70764306</v>
      </c>
      <c r="F12" s="36" t="n">
        <v>0</v>
      </c>
      <c r="G12" s="37" t="n">
        <v>15.710369</v>
      </c>
      <c r="I12" s="36" t="n">
        <v>0</v>
      </c>
      <c r="J12" s="37" t="n">
        <v>0</v>
      </c>
    </row>
    <row r="13" ht="12.75" customHeight="1">
      <c r="A13" s="17" t="n"/>
      <c r="B13" s="429" t="inlineStr">
        <is>
          <t>&gt; 1  year and &lt;= 1.5 years</t>
        </is>
      </c>
      <c r="C13" s="430" t="n"/>
      <c r="D13" s="36" t="n">
        <v>0</v>
      </c>
      <c r="E13" s="37" t="n">
        <v>19.66747041</v>
      </c>
      <c r="F13" s="36" t="n">
        <v>0</v>
      </c>
      <c r="G13" s="37" t="n">
        <v>17.27722</v>
      </c>
      <c r="I13" s="36" t="n">
        <v>0</v>
      </c>
      <c r="J13" s="37" t="n">
        <v>0</v>
      </c>
    </row>
    <row r="14" ht="12.75" customHeight="1">
      <c r="A14" s="17" t="n">
        <v>0</v>
      </c>
      <c r="B14" s="429" t="inlineStr">
        <is>
          <t>&gt; 1.5 years and &lt;= 2 years</t>
        </is>
      </c>
      <c r="C14" s="429" t="n"/>
      <c r="D14" s="38" t="n">
        <v>0</v>
      </c>
      <c r="E14" s="199" t="n">
        <v>22.45892456</v>
      </c>
      <c r="F14" s="38" t="n">
        <v>0</v>
      </c>
      <c r="G14" s="199" t="n">
        <v>15.991519</v>
      </c>
      <c r="I14" s="36" t="n">
        <v>0</v>
      </c>
      <c r="J14" s="37" t="n">
        <v>0</v>
      </c>
    </row>
    <row r="15" ht="12.75" customHeight="1">
      <c r="A15" s="17" t="n">
        <v>0</v>
      </c>
      <c r="B15" s="429" t="inlineStr">
        <is>
          <t>&gt; 2 years and &lt;= 3 years</t>
        </is>
      </c>
      <c r="C15" s="429" t="n"/>
      <c r="D15" s="38" t="n">
        <v>10</v>
      </c>
      <c r="E15" s="199" t="n">
        <v>56.08202999</v>
      </c>
      <c r="F15" s="38" t="n">
        <v>0</v>
      </c>
      <c r="G15" s="199" t="n">
        <v>36.841807</v>
      </c>
      <c r="I15" s="36" t="n">
        <v>0</v>
      </c>
      <c r="J15" s="37" t="n">
        <v>0</v>
      </c>
    </row>
    <row r="16" ht="12.75" customHeight="1">
      <c r="A16" s="17" t="n">
        <v>0</v>
      </c>
      <c r="B16" s="429" t="inlineStr">
        <is>
          <t>&gt; 3 years and &lt;= 4 years</t>
        </is>
      </c>
      <c r="C16" s="429" t="n"/>
      <c r="D16" s="38" t="n">
        <v>30</v>
      </c>
      <c r="E16" s="199" t="n">
        <v>82.05546123000001</v>
      </c>
      <c r="F16" s="38" t="n">
        <v>10</v>
      </c>
      <c r="G16" s="199" t="n">
        <v>50.397303</v>
      </c>
      <c r="I16" s="36" t="n">
        <v>10</v>
      </c>
      <c r="J16" s="37" t="n">
        <v>0</v>
      </c>
    </row>
    <row r="17" ht="12.75" customHeight="1">
      <c r="A17" s="17" t="n">
        <v>0</v>
      </c>
      <c r="B17" s="429" t="inlineStr">
        <is>
          <t>&gt; 4 years and &lt;= 5 years</t>
        </is>
      </c>
      <c r="C17" s="429" t="n"/>
      <c r="D17" s="38" t="n">
        <v>95</v>
      </c>
      <c r="E17" s="199" t="n">
        <v>82.85447411</v>
      </c>
      <c r="F17" s="38" t="n">
        <v>30</v>
      </c>
      <c r="G17" s="199" t="n">
        <v>81.41710099999999</v>
      </c>
      <c r="I17" s="36" t="n">
        <v>30</v>
      </c>
      <c r="J17" s="37" t="n">
        <v>10</v>
      </c>
    </row>
    <row r="18" ht="12.75" customHeight="1">
      <c r="A18" s="17" t="n">
        <v>0</v>
      </c>
      <c r="B18" s="429" t="inlineStr">
        <is>
          <t>&gt; 5 years and &lt;= 10 years</t>
        </is>
      </c>
      <c r="C18" s="430" t="n"/>
      <c r="D18" s="36" t="n">
        <v>145</v>
      </c>
      <c r="E18" s="37" t="n">
        <v>401.76245836</v>
      </c>
      <c r="F18" s="36" t="n">
        <v>60</v>
      </c>
      <c r="G18" s="37" t="n">
        <v>296.484089</v>
      </c>
      <c r="I18" s="36" t="n">
        <v>170</v>
      </c>
      <c r="J18" s="37" t="n">
        <v>90</v>
      </c>
    </row>
    <row r="19" ht="12.75" customHeight="1">
      <c r="A19" s="17" t="n">
        <v>0</v>
      </c>
      <c r="B19" s="429" t="inlineStr">
        <is>
          <t>&gt; 10 years</t>
        </is>
      </c>
      <c r="C19" s="430" t="n"/>
      <c r="D19" s="36" t="n">
        <v>99.7</v>
      </c>
      <c r="E19" s="37" t="n">
        <v>226.3299821</v>
      </c>
      <c r="F19" s="36" t="n">
        <v>20</v>
      </c>
      <c r="G19" s="37" t="n">
        <v>172.128326</v>
      </c>
      <c r="I19" s="36" t="n">
        <v>169.7</v>
      </c>
      <c r="J19" s="37" t="n">
        <v>20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2.76594961</v>
      </c>
      <c r="F24" s="36" t="n">
        <v>0</v>
      </c>
      <c r="G24" s="37" t="n">
        <v>8.521216000000001</v>
      </c>
      <c r="I24" s="36" t="n">
        <v>0</v>
      </c>
      <c r="J24" s="37" t="n">
        <v>0</v>
      </c>
    </row>
    <row r="25" ht="12.75" customHeight="1">
      <c r="A25" s="17" t="n"/>
      <c r="B25" s="429" t="inlineStr">
        <is>
          <t>&gt; 0.5 years and &lt;= 1 year</t>
        </is>
      </c>
      <c r="C25" s="430" t="n"/>
      <c r="D25" s="36" t="n">
        <v>0</v>
      </c>
      <c r="E25" s="37" t="n">
        <v>29.46440077</v>
      </c>
      <c r="F25" s="36" t="n">
        <v>0</v>
      </c>
      <c r="G25" s="37" t="n">
        <v>56.95155200000001</v>
      </c>
      <c r="I25" s="36" t="n">
        <v>0</v>
      </c>
      <c r="J25" s="37" t="n">
        <v>0</v>
      </c>
    </row>
    <row r="26" ht="12.75" customHeight="1">
      <c r="A26" s="17" t="n">
        <v>1</v>
      </c>
      <c r="B26" s="429" t="inlineStr">
        <is>
          <t>&gt; 1  year and &lt;= 1.5 years</t>
        </is>
      </c>
      <c r="C26" s="430" t="n"/>
      <c r="D26" s="36" t="n">
        <v>11</v>
      </c>
      <c r="E26" s="37" t="n">
        <v>9.35593076</v>
      </c>
      <c r="F26" s="36" t="n">
        <v>0</v>
      </c>
      <c r="G26" s="37" t="n">
        <v>36.809603</v>
      </c>
      <c r="I26" s="36" t="n">
        <v>0</v>
      </c>
      <c r="J26" s="37" t="n">
        <v>0</v>
      </c>
    </row>
    <row r="27" ht="12.75" customHeight="1">
      <c r="A27" s="17" t="n">
        <v>1</v>
      </c>
      <c r="B27" s="429" t="inlineStr">
        <is>
          <t>&gt; 1.5 years and &lt;= 2 years</t>
        </is>
      </c>
      <c r="C27" s="429" t="n"/>
      <c r="D27" s="38" t="n">
        <v>0</v>
      </c>
      <c r="E27" s="199" t="n">
        <v>2.56201275</v>
      </c>
      <c r="F27" s="38" t="n">
        <v>0</v>
      </c>
      <c r="G27" s="199" t="n">
        <v>28.497169</v>
      </c>
      <c r="I27" s="36" t="n">
        <v>0</v>
      </c>
      <c r="J27" s="37" t="n">
        <v>0</v>
      </c>
    </row>
    <row r="28" ht="12.75" customHeight="1">
      <c r="A28" s="17" t="n">
        <v>1</v>
      </c>
      <c r="B28" s="429" t="inlineStr">
        <is>
          <t>&gt; 2 years and &lt;= 3 years</t>
        </is>
      </c>
      <c r="C28" s="429" t="n"/>
      <c r="D28" s="38" t="n">
        <v>10</v>
      </c>
      <c r="E28" s="199" t="n">
        <v>20.46755565</v>
      </c>
      <c r="F28" s="38" t="n">
        <v>11</v>
      </c>
      <c r="G28" s="199" t="n">
        <v>9.950104999999999</v>
      </c>
      <c r="I28" s="36" t="n">
        <v>11</v>
      </c>
      <c r="J28" s="37" t="n">
        <v>0</v>
      </c>
    </row>
    <row r="29" ht="12.75" customHeight="1">
      <c r="A29" s="17" t="n">
        <v>1</v>
      </c>
      <c r="B29" s="429" t="inlineStr">
        <is>
          <t>&gt; 3 years and &lt;= 4 years</t>
        </is>
      </c>
      <c r="C29" s="429" t="n"/>
      <c r="D29" s="38" t="n">
        <v>45</v>
      </c>
      <c r="E29" s="199" t="n">
        <v>41.32115075999999</v>
      </c>
      <c r="F29" s="38" t="n">
        <v>10</v>
      </c>
      <c r="G29" s="199" t="n">
        <v>18.453983</v>
      </c>
      <c r="I29" s="36" t="n">
        <v>10</v>
      </c>
      <c r="J29" s="37" t="n">
        <v>11</v>
      </c>
    </row>
    <row r="30" ht="12.75" customHeight="1">
      <c r="A30" s="17" t="n">
        <v>1</v>
      </c>
      <c r="B30" s="429" t="inlineStr">
        <is>
          <t>&gt; 4 years and &lt;= 5 years</t>
        </is>
      </c>
      <c r="C30" s="429" t="n"/>
      <c r="D30" s="38" t="n">
        <v>10</v>
      </c>
      <c r="E30" s="199" t="n">
        <v>9.367121170000001</v>
      </c>
      <c r="F30" s="38" t="n">
        <v>45</v>
      </c>
      <c r="G30" s="199" t="n">
        <v>24.736873</v>
      </c>
      <c r="I30" s="36" t="n">
        <v>45</v>
      </c>
      <c r="J30" s="37" t="n">
        <v>10</v>
      </c>
    </row>
    <row r="31" ht="12.75" customHeight="1">
      <c r="A31" s="17" t="n">
        <v>1</v>
      </c>
      <c r="B31" s="429" t="inlineStr">
        <is>
          <t>&gt; 5 years and &lt;= 10 years</t>
        </is>
      </c>
      <c r="C31" s="430" t="n"/>
      <c r="D31" s="36" t="n">
        <v>20.2</v>
      </c>
      <c r="E31" s="37" t="n">
        <v>136.13039169</v>
      </c>
      <c r="F31" s="36" t="n">
        <v>20.2</v>
      </c>
      <c r="G31" s="37" t="n">
        <v>26.668025</v>
      </c>
      <c r="I31" s="36" t="n">
        <v>30.2</v>
      </c>
      <c r="J31" s="37" t="n">
        <v>60.2</v>
      </c>
    </row>
    <row r="32" ht="12.75" customHeight="1">
      <c r="B32" s="429" t="inlineStr">
        <is>
          <t>&gt; 10 years</t>
        </is>
      </c>
      <c r="C32" s="430" t="n"/>
      <c r="D32" s="36" t="n">
        <v>10</v>
      </c>
      <c r="E32" s="37" t="n">
        <v>14.31597567</v>
      </c>
      <c r="F32" s="36" t="n">
        <v>10</v>
      </c>
      <c r="G32" s="37" t="n">
        <v>15.179811</v>
      </c>
      <c r="I32" s="36" t="n">
        <v>10</v>
      </c>
      <c r="J32" s="37" t="n">
        <v>15</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718.85900109</v>
      </c>
      <c r="E9" s="43" t="n">
        <v>528.606673</v>
      </c>
    </row>
    <row r="10" ht="12.75" customHeight="1">
      <c r="A10" s="17" t="n">
        <v>0</v>
      </c>
      <c r="B10" s="44" t="inlineStr">
        <is>
          <t>more than 300,000 Euros up to 1 mn. Euros</t>
        </is>
      </c>
      <c r="C10" s="44" t="n"/>
      <c r="D10" s="36" t="n">
        <v>143.56490246</v>
      </c>
      <c r="E10" s="43" t="n">
        <v>109.609201</v>
      </c>
    </row>
    <row r="11" ht="12.75" customHeight="1">
      <c r="A11" s="17" t="n"/>
      <c r="B11" s="44" t="inlineStr">
        <is>
          <t>more than 1 mn. Euros up to 10 mn. Euros</t>
        </is>
      </c>
      <c r="C11" s="44" t="n"/>
      <c r="D11" s="36" t="n">
        <v>41.54148078</v>
      </c>
      <c r="E11" s="43" t="n">
        <v>43.220933</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32.77669311</v>
      </c>
      <c r="E21" s="37" t="n">
        <v>36.949558</v>
      </c>
    </row>
    <row r="22" ht="12.75" customHeight="1">
      <c r="A22" s="17" t="n">
        <v>1</v>
      </c>
      <c r="B22" s="44" t="inlineStr">
        <is>
          <t>more than 10 mn. Euros up to 100 mn. Euros</t>
        </is>
      </c>
      <c r="C22" s="44" t="n"/>
      <c r="D22" s="38" t="n">
        <v>232.97379572</v>
      </c>
      <c r="E22" s="46" t="n">
        <v>188.81878</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106.57978825</v>
      </c>
      <c r="H16" s="72" t="n">
        <v>594.42573118</v>
      </c>
      <c r="I16" s="72" t="n">
        <v>188.38875292</v>
      </c>
      <c r="J16" s="72" t="n">
        <v>0</v>
      </c>
      <c r="K16" s="72" t="n">
        <v>0</v>
      </c>
      <c r="L16" s="72">
        <f>SUM(M16:R16)</f>
        <v/>
      </c>
      <c r="M16" s="72" t="n">
        <v>4.45933581</v>
      </c>
      <c r="N16" s="72" t="n">
        <v>0</v>
      </c>
      <c r="O16" s="72" t="n">
        <v>8.399787060000001</v>
      </c>
      <c r="P16" s="72" t="n">
        <v>1.71198911</v>
      </c>
      <c r="Q16" s="72" t="n">
        <v>0</v>
      </c>
      <c r="R16" s="72" t="n">
        <v>0</v>
      </c>
      <c r="S16" s="73" t="n">
        <v>0</v>
      </c>
      <c r="T16" s="244" t="n">
        <v>0</v>
      </c>
    </row>
    <row r="17" ht="12.75" customHeight="1">
      <c r="C17" s="68" t="n"/>
      <c r="D17" s="271">
        <f>"year "&amp;(AktJahr-1)</f>
        <v/>
      </c>
      <c r="E17" s="276">
        <f>F17+L17</f>
        <v/>
      </c>
      <c r="F17" s="74">
        <f>SUM(G17:K17)</f>
        <v/>
      </c>
      <c r="G17" s="74" t="n">
        <v>71.878641</v>
      </c>
      <c r="H17" s="74" t="n">
        <v>435.942552</v>
      </c>
      <c r="I17" s="74" t="n">
        <v>157.333968</v>
      </c>
      <c r="J17" s="74" t="n">
        <v>0.5668909999999999</v>
      </c>
      <c r="K17" s="74" t="n">
        <v>0</v>
      </c>
      <c r="L17" s="74">
        <f>SUM(M17:R17)</f>
        <v/>
      </c>
      <c r="M17" s="74" t="n">
        <v>5.563088</v>
      </c>
      <c r="N17" s="74" t="n">
        <v>0</v>
      </c>
      <c r="O17" s="74" t="n">
        <v>8.411078999999999</v>
      </c>
      <c r="P17" s="74" t="n">
        <v>1.740589</v>
      </c>
      <c r="Q17" s="74" t="n">
        <v>0</v>
      </c>
      <c r="R17" s="74" t="n">
        <v>0</v>
      </c>
      <c r="S17" s="75" t="n">
        <v>0.001282</v>
      </c>
      <c r="T17" s="277" t="n">
        <v>0</v>
      </c>
    </row>
    <row r="18" ht="12.75" customHeight="1">
      <c r="B18" s="13" t="inlineStr">
        <is>
          <t>DE</t>
        </is>
      </c>
      <c r="C18" s="70" t="inlineStr">
        <is>
          <t>Germany</t>
        </is>
      </c>
      <c r="D18" s="264">
        <f>$D$16</f>
        <v/>
      </c>
      <c r="E18" s="243">
        <f>F18+L18</f>
        <v/>
      </c>
      <c r="F18" s="72">
        <f>SUM(G18:K18)</f>
        <v/>
      </c>
      <c r="G18" s="72" t="n">
        <v>106.57978825</v>
      </c>
      <c r="H18" s="72" t="n">
        <v>594.42573118</v>
      </c>
      <c r="I18" s="72" t="n">
        <v>188.38875292</v>
      </c>
      <c r="J18" s="72" t="n">
        <v>0</v>
      </c>
      <c r="K18" s="72" t="n">
        <v>0</v>
      </c>
      <c r="L18" s="72">
        <f>SUM(M18:R18)</f>
        <v/>
      </c>
      <c r="M18" s="72" t="n">
        <v>4.45933581</v>
      </c>
      <c r="N18" s="72" t="n">
        <v>0</v>
      </c>
      <c r="O18" s="72" t="n">
        <v>8.399787060000001</v>
      </c>
      <c r="P18" s="72" t="n">
        <v>1.71198911</v>
      </c>
      <c r="Q18" s="72" t="n">
        <v>0</v>
      </c>
      <c r="R18" s="72" t="n">
        <v>0</v>
      </c>
      <c r="S18" s="73" t="n">
        <v>0</v>
      </c>
      <c r="T18" s="244" t="n">
        <v>0</v>
      </c>
    </row>
    <row r="19" ht="12.75" customHeight="1">
      <c r="C19" s="68" t="n"/>
      <c r="D19" s="271">
        <f>$D$17</f>
        <v/>
      </c>
      <c r="E19" s="276">
        <f>F19+L19</f>
        <v/>
      </c>
      <c r="F19" s="74">
        <f>SUM(G19:K19)</f>
        <v/>
      </c>
      <c r="G19" s="74" t="n">
        <v>71.878641</v>
      </c>
      <c r="H19" s="74" t="n">
        <v>435.942552</v>
      </c>
      <c r="I19" s="74" t="n">
        <v>157.333968</v>
      </c>
      <c r="J19" s="74" t="n">
        <v>0.5668909999999999</v>
      </c>
      <c r="K19" s="74" t="n">
        <v>0</v>
      </c>
      <c r="L19" s="74">
        <f>SUM(M19:R19)</f>
        <v/>
      </c>
      <c r="M19" s="74" t="n">
        <v>5.563088</v>
      </c>
      <c r="N19" s="74" t="n">
        <v>0</v>
      </c>
      <c r="O19" s="74" t="n">
        <v>8.411078999999999</v>
      </c>
      <c r="P19" s="74" t="n">
        <v>1.740589</v>
      </c>
      <c r="Q19" s="74" t="n">
        <v>0</v>
      </c>
      <c r="R19" s="74" t="n">
        <v>0</v>
      </c>
      <c r="S19" s="75" t="n">
        <v>0.001282</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35</v>
      </c>
      <c r="I12" s="72" t="n">
        <v>215.75048883</v>
      </c>
      <c r="J12" s="73" t="n">
        <v>0</v>
      </c>
      <c r="K12" s="108" t="n">
        <v>0</v>
      </c>
      <c r="L12" s="72" t="n">
        <v>15</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60</v>
      </c>
      <c r="I13" s="113" t="n">
        <v>165.768337</v>
      </c>
      <c r="J13" s="114" t="n">
        <v>0</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35</v>
      </c>
      <c r="I14" s="72" t="n">
        <v>215.75048883</v>
      </c>
      <c r="J14" s="73" t="n">
        <v>0</v>
      </c>
      <c r="K14" s="108" t="n">
        <v>0</v>
      </c>
      <c r="L14" s="72" t="n">
        <v>15</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60</v>
      </c>
      <c r="I15" s="113" t="n">
        <v>165.768337</v>
      </c>
      <c r="J15" s="114" t="n">
        <v>0</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30</v>
      </c>
      <c r="F13" s="72" t="n">
        <v>0</v>
      </c>
      <c r="G13" s="72" t="n">
        <v>0</v>
      </c>
      <c r="H13" s="110" t="n">
        <v>30</v>
      </c>
      <c r="I13" s="72" t="n">
        <v>0</v>
      </c>
      <c r="J13" s="244" t="n">
        <v>0</v>
      </c>
    </row>
    <row r="14" ht="12.75" customHeight="1">
      <c r="B14" s="138" t="n"/>
      <c r="C14" s="44" t="n"/>
      <c r="D14" s="44">
        <f>"year "&amp;(AktJahr-1)</f>
        <v/>
      </c>
      <c r="E14" s="245" t="n">
        <v>20</v>
      </c>
      <c r="F14" s="113" t="n">
        <v>0</v>
      </c>
      <c r="G14" s="113" t="n">
        <v>0</v>
      </c>
      <c r="H14" s="116" t="n">
        <v>20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5" t="n">
        <v>0</v>
      </c>
      <c r="F16" s="113" t="n">
        <v>0</v>
      </c>
      <c r="G16" s="113" t="n">
        <v>0</v>
      </c>
      <c r="H16" s="116" t="n">
        <v>0</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30</v>
      </c>
      <c r="F87" s="72" t="n">
        <v>0</v>
      </c>
      <c r="G87" s="72" t="n">
        <v>0</v>
      </c>
      <c r="H87" s="110" t="n">
        <v>30</v>
      </c>
      <c r="I87" s="72" t="n">
        <v>0</v>
      </c>
      <c r="J87" s="244" t="n">
        <v>0</v>
      </c>
    </row>
    <row r="88" ht="12.75" customHeight="1">
      <c r="B88" s="138" t="n"/>
      <c r="C88" s="44" t="n"/>
      <c r="D88" s="44">
        <f>$D$14</f>
        <v/>
      </c>
      <c r="E88" s="245" t="n">
        <v>20</v>
      </c>
      <c r="F88" s="113" t="n">
        <v>0</v>
      </c>
      <c r="G88" s="113" t="n">
        <v>0</v>
      </c>
      <c r="H88" s="116" t="n">
        <v>20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