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Kreissparkasse Heilbronn</t>
        </is>
      </c>
      <c r="H2" s="4" t="n"/>
      <c r="I2" s="4" t="n"/>
    </row>
    <row r="3" ht="15" customHeight="1">
      <c r="G3" s="5" t="inlineStr">
        <is>
          <t>Am Wollhaus 14</t>
        </is>
      </c>
      <c r="H3" s="6" t="n"/>
      <c r="I3" s="6" t="n"/>
    </row>
    <row r="4" ht="15" customHeight="1">
      <c r="G4" s="5" t="inlineStr">
        <is>
          <t>74072 Heilbronn</t>
        </is>
      </c>
      <c r="H4" s="6" t="n"/>
      <c r="I4" s="6" t="n"/>
      <c r="J4" s="7" t="n"/>
    </row>
    <row r="5" ht="15" customHeight="1">
      <c r="G5" s="5" t="inlineStr">
        <is>
          <t>Telefon: +49 800 1620500</t>
        </is>
      </c>
      <c r="H5" s="6" t="n"/>
      <c r="I5" s="6" t="n"/>
      <c r="J5" s="7" t="n"/>
    </row>
    <row r="6" ht="15" customHeight="1">
      <c r="G6" s="5" t="inlineStr">
        <is>
          <t>E-Mail: info@ksk-hn.de</t>
        </is>
      </c>
      <c r="H6" s="6" t="n"/>
      <c r="I6" s="6" t="n"/>
      <c r="J6" s="7" t="n"/>
    </row>
    <row r="7" ht="15" customHeight="1">
      <c r="G7" s="5" t="inlineStr">
        <is>
          <t>Internet: https://www.sparkasse-heilbronn.de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1228.5</v>
      </c>
      <c r="E21" s="355" t="n">
        <v>1158.5</v>
      </c>
      <c r="F21" s="354" t="n">
        <v>1177.3185003</v>
      </c>
      <c r="G21" s="355" t="n">
        <v>1058.5746</v>
      </c>
      <c r="H21" s="354" t="n">
        <v>996.2136278099999</v>
      </c>
      <c r="I21" s="355" t="n">
        <v>913.2011040000001</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1476.40554801</v>
      </c>
      <c r="E23" s="358" t="n">
        <v>1358.854164</v>
      </c>
      <c r="F23" s="357" t="n">
        <v>1410.28350088</v>
      </c>
      <c r="G23" s="358" t="n">
        <v>1263.910811</v>
      </c>
      <c r="H23" s="357" t="n">
        <v>1223.88437898</v>
      </c>
      <c r="I23" s="358" t="n">
        <v>1099.249658</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45.59049982</v>
      </c>
      <c r="E27" s="355" t="n">
        <v>42.47019400000001</v>
      </c>
      <c r="F27" s="354" t="n">
        <v>23.546370006</v>
      </c>
      <c r="G27" s="355" t="n">
        <v>21.171492</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202.31504819</v>
      </c>
      <c r="E29" s="361" t="n">
        <v>157.883971</v>
      </c>
      <c r="F29" s="360" t="n">
        <v>209.418630574</v>
      </c>
      <c r="G29" s="361" t="n">
        <v>184.164718</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1228.5</v>
      </c>
      <c r="E9" s="204" t="n">
        <v>1158.5</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91.37</v>
      </c>
    </row>
    <row r="11" ht="13.5" customHeight="1" thickBot="1">
      <c r="A11" s="200" t="n">
        <v>0</v>
      </c>
      <c r="B11" s="408" t="n"/>
      <c r="C11" s="381" t="n"/>
      <c r="D11" s="381" t="n"/>
      <c r="E11" s="409" t="n"/>
    </row>
    <row r="12">
      <c r="A12" s="200" t="n">
        <v>0</v>
      </c>
      <c r="B12" s="406" t="inlineStr">
        <is>
          <t>Cover Pool</t>
        </is>
      </c>
      <c r="C12" s="227" t="inlineStr">
        <is>
          <t>(€ mn.)</t>
        </is>
      </c>
      <c r="D12" s="191" t="n">
        <v>1476.40554801</v>
      </c>
      <c r="E12" s="192" t="n">
        <v>1358.854164</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98.11234849</v>
      </c>
      <c r="E18" s="195" t="n">
        <v>97.68000000000001</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6.07</v>
      </c>
      <c r="E30" s="195" t="n">
        <v>5.78</v>
      </c>
    </row>
    <row r="31" ht="31.5" customHeight="1">
      <c r="A31" s="200" t="n">
        <v>0</v>
      </c>
      <c r="B31" s="157" t="inlineStr">
        <is>
          <t xml:space="preserve">average loan-to-value ratio, weighted using the mortgage lending value
section 28 para. 2 no. 3  </t>
        </is>
      </c>
      <c r="C31" s="156" t="inlineStr">
        <is>
          <t>%</t>
        </is>
      </c>
      <c r="D31" s="155" t="n">
        <v>54.301658</v>
      </c>
      <c r="E31" s="195" t="n">
        <v>54.41</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2.82820397</v>
      </c>
      <c r="E35" s="195" t="n">
        <v>40.04977</v>
      </c>
    </row>
    <row r="36">
      <c r="A36" s="200" t="n"/>
      <c r="B36" s="220" t="inlineStr">
        <is>
          <t>Day on which the largest negative sum results</t>
        </is>
      </c>
      <c r="C36" s="154" t="inlineStr">
        <is>
          <t>Day (1-180)</t>
        </is>
      </c>
      <c r="D36" s="348" t="n">
        <v>143</v>
      </c>
      <c r="E36" s="349" t="n">
        <v>114</v>
      </c>
    </row>
    <row r="37" ht="21.75" customHeight="1" thickBot="1">
      <c r="A37" s="200" t="n">
        <v>1</v>
      </c>
      <c r="B37" s="158" t="inlineStr">
        <is>
          <t>Total amount of cover assets meeting the requirements of section 4 para 1a s. 3 Pfandbrief Act</t>
        </is>
      </c>
      <c r="C37" s="225" t="inlineStr">
        <is>
          <t>(€ mn.)</t>
        </is>
      </c>
      <c r="D37" s="197" t="n">
        <v>136.50618247</v>
      </c>
      <c r="E37" s="198" t="n">
        <v>107.7941</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45" customHeight="1" thickBot="1">
      <c r="B10" s="209" t="inlineStr">
        <is>
          <t>ISIN</t>
        </is>
      </c>
      <c r="C10" s="189" t="inlineStr">
        <is>
          <t>(Mio. €)</t>
        </is>
      </c>
      <c r="D10" s="527" t="inlineStr">
        <is>
          <t>DE000A169LA0, DE000A2AAY69, DE000A2AAZF0, DE000A2GS2D5, DE000A30VS31, DE000A30V4E2, DE000A30V5W1, DE000A352BD7, DE000A383NU1</t>
        </is>
      </c>
      <c r="E10" s="528" t="inlineStr">
        <is>
          <t>DE000A169LA0, DE000A2AAY69, DE000A2AAZF0, DE000A2GS2D5, DE000A289E12, DE000A289E20, DE000A30VS31, DE000A30V4E2, DE000A30V5W1</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HEI</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Kreissparkasse Heilbronn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20</v>
      </c>
      <c r="E11" s="37" t="n">
        <v>82.41226201000001</v>
      </c>
      <c r="F11" s="36" t="n">
        <v>50</v>
      </c>
      <c r="G11" s="37" t="n">
        <v>68.869455</v>
      </c>
      <c r="I11" s="36" t="n">
        <v>0</v>
      </c>
      <c r="J11" s="37" t="n">
        <v>0</v>
      </c>
    </row>
    <row r="12" ht="12.75" customHeight="1">
      <c r="A12" s="17" t="n">
        <v>0</v>
      </c>
      <c r="B12" s="429" t="inlineStr">
        <is>
          <t>&gt; 0.5 years and &lt;= 1 year</t>
        </is>
      </c>
      <c r="C12" s="430" t="n"/>
      <c r="D12" s="36" t="n">
        <v>70</v>
      </c>
      <c r="E12" s="37" t="n">
        <v>58.1358912</v>
      </c>
      <c r="F12" s="36" t="n">
        <v>90</v>
      </c>
      <c r="G12" s="37" t="n">
        <v>42.127511</v>
      </c>
      <c r="I12" s="36" t="n">
        <v>0</v>
      </c>
      <c r="J12" s="37" t="n">
        <v>0</v>
      </c>
    </row>
    <row r="13" ht="12.75" customHeight="1">
      <c r="A13" s="17" t="n"/>
      <c r="B13" s="429" t="inlineStr">
        <is>
          <t>&gt; 1  year and &lt;= 1.5 years</t>
        </is>
      </c>
      <c r="C13" s="430" t="n"/>
      <c r="D13" s="36" t="n">
        <v>50</v>
      </c>
      <c r="E13" s="37" t="n">
        <v>48.25915762</v>
      </c>
      <c r="F13" s="36" t="n">
        <v>20</v>
      </c>
      <c r="G13" s="37" t="n">
        <v>63.46277</v>
      </c>
      <c r="I13" s="36" t="n">
        <v>20</v>
      </c>
      <c r="J13" s="37" t="n">
        <v>50</v>
      </c>
    </row>
    <row r="14" ht="12.75" customHeight="1">
      <c r="A14" s="17" t="n">
        <v>0</v>
      </c>
      <c r="B14" s="429" t="inlineStr">
        <is>
          <t>&gt; 1.5 years and &lt;= 2 years</t>
        </is>
      </c>
      <c r="C14" s="429" t="n"/>
      <c r="D14" s="38" t="n">
        <v>45</v>
      </c>
      <c r="E14" s="199" t="n">
        <v>55.63433634</v>
      </c>
      <c r="F14" s="38" t="n">
        <v>70</v>
      </c>
      <c r="G14" s="199" t="n">
        <v>58.165497</v>
      </c>
      <c r="I14" s="36" t="n">
        <v>70</v>
      </c>
      <c r="J14" s="37" t="n">
        <v>90</v>
      </c>
    </row>
    <row r="15" ht="12.75" customHeight="1">
      <c r="A15" s="17" t="n">
        <v>0</v>
      </c>
      <c r="B15" s="429" t="inlineStr">
        <is>
          <t>&gt; 2 years and &lt;= 3 years</t>
        </is>
      </c>
      <c r="C15" s="429" t="n"/>
      <c r="D15" s="38" t="n">
        <v>70</v>
      </c>
      <c r="E15" s="199" t="n">
        <v>89.57875246</v>
      </c>
      <c r="F15" s="38" t="n">
        <v>95</v>
      </c>
      <c r="G15" s="199" t="n">
        <v>99.81112899999999</v>
      </c>
      <c r="I15" s="36" t="n">
        <v>95</v>
      </c>
      <c r="J15" s="37" t="n">
        <v>90</v>
      </c>
    </row>
    <row r="16" ht="12.75" customHeight="1">
      <c r="A16" s="17" t="n">
        <v>0</v>
      </c>
      <c r="B16" s="429" t="inlineStr">
        <is>
          <t>&gt; 3 years and &lt;= 4 years</t>
        </is>
      </c>
      <c r="C16" s="429" t="n"/>
      <c r="D16" s="38" t="n">
        <v>89</v>
      </c>
      <c r="E16" s="199" t="n">
        <v>177.32629739</v>
      </c>
      <c r="F16" s="38" t="n">
        <v>70</v>
      </c>
      <c r="G16" s="199" t="n">
        <v>85.50617299999999</v>
      </c>
      <c r="I16" s="36" t="n">
        <v>70</v>
      </c>
      <c r="J16" s="37" t="n">
        <v>95</v>
      </c>
    </row>
    <row r="17" ht="12.75" customHeight="1">
      <c r="A17" s="17" t="n">
        <v>0</v>
      </c>
      <c r="B17" s="429" t="inlineStr">
        <is>
          <t>&gt; 4 years and &lt;= 5 years</t>
        </is>
      </c>
      <c r="C17" s="429" t="n"/>
      <c r="D17" s="38" t="n">
        <v>105</v>
      </c>
      <c r="E17" s="199" t="n">
        <v>102.63232184</v>
      </c>
      <c r="F17" s="38" t="n">
        <v>89</v>
      </c>
      <c r="G17" s="199" t="n">
        <v>161.666478</v>
      </c>
      <c r="I17" s="36" t="n">
        <v>89</v>
      </c>
      <c r="J17" s="37" t="n">
        <v>70</v>
      </c>
    </row>
    <row r="18" ht="12.75" customHeight="1">
      <c r="A18" s="17" t="n">
        <v>0</v>
      </c>
      <c r="B18" s="429" t="inlineStr">
        <is>
          <t>&gt; 5 years and &lt;= 10 years</t>
        </is>
      </c>
      <c r="C18" s="430" t="n"/>
      <c r="D18" s="36" t="n">
        <v>392</v>
      </c>
      <c r="E18" s="37" t="n">
        <v>577.4993967600001</v>
      </c>
      <c r="F18" s="36" t="n">
        <v>357</v>
      </c>
      <c r="G18" s="37" t="n">
        <v>529.285857</v>
      </c>
      <c r="I18" s="36" t="n">
        <v>417</v>
      </c>
      <c r="J18" s="37" t="n">
        <v>381</v>
      </c>
    </row>
    <row r="19" ht="12.75" customHeight="1">
      <c r="A19" s="17" t="n">
        <v>0</v>
      </c>
      <c r="B19" s="429" t="inlineStr">
        <is>
          <t>&gt; 10 years</t>
        </is>
      </c>
      <c r="C19" s="430" t="n"/>
      <c r="D19" s="36" t="n">
        <v>387.5</v>
      </c>
      <c r="E19" s="37" t="n">
        <v>284.92713239</v>
      </c>
      <c r="F19" s="36" t="n">
        <v>317.5</v>
      </c>
      <c r="G19" s="37" t="n">
        <v>249.959293</v>
      </c>
      <c r="I19" s="36" t="n">
        <v>467.5</v>
      </c>
      <c r="J19" s="37" t="n">
        <v>382.5</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1086.25096084</v>
      </c>
      <c r="E9" s="43" t="n">
        <v>1050.141069</v>
      </c>
    </row>
    <row r="10" ht="12.75" customHeight="1">
      <c r="A10" s="17" t="n">
        <v>0</v>
      </c>
      <c r="B10" s="44" t="inlineStr">
        <is>
          <t>more than 300,000 Euros up to 1 mn. Euros</t>
        </is>
      </c>
      <c r="C10" s="44" t="n"/>
      <c r="D10" s="36" t="n">
        <v>174.37902842</v>
      </c>
      <c r="E10" s="43" t="n">
        <v>139.622904</v>
      </c>
    </row>
    <row r="11" ht="12.75" customHeight="1">
      <c r="A11" s="17" t="n"/>
      <c r="B11" s="44" t="inlineStr">
        <is>
          <t>more than 1 mn. Euros up to 10 mn. Euros</t>
        </is>
      </c>
      <c r="C11" s="44" t="n"/>
      <c r="D11" s="36" t="n">
        <v>90.77555875</v>
      </c>
      <c r="E11" s="43" t="n">
        <v>73.74019100000001</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264.17984419</v>
      </c>
      <c r="H16" s="72" t="n">
        <v>904.09922506</v>
      </c>
      <c r="I16" s="72" t="n">
        <v>119.43573652</v>
      </c>
      <c r="J16" s="72" t="n">
        <v>0</v>
      </c>
      <c r="K16" s="72" t="n">
        <v>0</v>
      </c>
      <c r="L16" s="72">
        <f>SUM(M16:R16)</f>
        <v/>
      </c>
      <c r="M16" s="72" t="n">
        <v>44.83202555</v>
      </c>
      <c r="N16" s="72" t="n">
        <v>1.26</v>
      </c>
      <c r="O16" s="72" t="n">
        <v>0</v>
      </c>
      <c r="P16" s="72" t="n">
        <v>17.59871669</v>
      </c>
      <c r="Q16" s="72" t="n">
        <v>0</v>
      </c>
      <c r="R16" s="72" t="n">
        <v>0</v>
      </c>
      <c r="S16" s="73" t="n">
        <v>0</v>
      </c>
      <c r="T16" s="244" t="n">
        <v>0</v>
      </c>
    </row>
    <row r="17" ht="12.75" customHeight="1">
      <c r="C17" s="68" t="n"/>
      <c r="D17" s="271">
        <f>"year "&amp;(AktJahr-1)</f>
        <v/>
      </c>
      <c r="E17" s="276">
        <f>F17+L17</f>
        <v/>
      </c>
      <c r="F17" s="74">
        <f>SUM(G17:K17)</f>
        <v/>
      </c>
      <c r="G17" s="74" t="n">
        <v>241.533551</v>
      </c>
      <c r="H17" s="74" t="n">
        <v>865.50989</v>
      </c>
      <c r="I17" s="74" t="n">
        <v>109.385852</v>
      </c>
      <c r="J17" s="74" t="n">
        <v>0</v>
      </c>
      <c r="K17" s="74" t="n">
        <v>0</v>
      </c>
      <c r="L17" s="74">
        <f>SUM(M17:R17)</f>
        <v/>
      </c>
      <c r="M17" s="74" t="n">
        <v>34.332471</v>
      </c>
      <c r="N17" s="74" t="n">
        <v>1.26</v>
      </c>
      <c r="O17" s="74" t="n">
        <v>0</v>
      </c>
      <c r="P17" s="74" t="n">
        <v>11.4824</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264.17984419</v>
      </c>
      <c r="H18" s="72" t="n">
        <v>904.09922506</v>
      </c>
      <c r="I18" s="72" t="n">
        <v>119.43573652</v>
      </c>
      <c r="J18" s="72" t="n">
        <v>0</v>
      </c>
      <c r="K18" s="72" t="n">
        <v>0</v>
      </c>
      <c r="L18" s="72">
        <f>SUM(M18:R18)</f>
        <v/>
      </c>
      <c r="M18" s="72" t="n">
        <v>44.83202555</v>
      </c>
      <c r="N18" s="72" t="n">
        <v>1.26</v>
      </c>
      <c r="O18" s="72" t="n">
        <v>0</v>
      </c>
      <c r="P18" s="72" t="n">
        <v>17.59871669</v>
      </c>
      <c r="Q18" s="72" t="n">
        <v>0</v>
      </c>
      <c r="R18" s="72" t="n">
        <v>0</v>
      </c>
      <c r="S18" s="73" t="n">
        <v>0</v>
      </c>
      <c r="T18" s="244" t="n">
        <v>0</v>
      </c>
    </row>
    <row r="19" ht="12.75" customHeight="1">
      <c r="C19" s="68" t="n"/>
      <c r="D19" s="271">
        <f>$D$17</f>
        <v/>
      </c>
      <c r="E19" s="276">
        <f>F19+L19</f>
        <v/>
      </c>
      <c r="F19" s="74">
        <f>SUM(G19:K19)</f>
        <v/>
      </c>
      <c r="G19" s="74" t="n">
        <v>241.533551</v>
      </c>
      <c r="H19" s="74" t="n">
        <v>865.50989</v>
      </c>
      <c r="I19" s="74" t="n">
        <v>109.385852</v>
      </c>
      <c r="J19" s="74" t="n">
        <v>0</v>
      </c>
      <c r="K19" s="74" t="n">
        <v>0</v>
      </c>
      <c r="L19" s="74">
        <f>SUM(M19:R19)</f>
        <v/>
      </c>
      <c r="M19" s="74" t="n">
        <v>34.332471</v>
      </c>
      <c r="N19" s="74" t="n">
        <v>1.26</v>
      </c>
      <c r="O19" s="74" t="n">
        <v>0</v>
      </c>
      <c r="P19" s="74" t="n">
        <v>11.4824</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125</v>
      </c>
      <c r="F13" s="72" t="n">
        <v>0</v>
      </c>
      <c r="G13" s="72" t="n">
        <v>0</v>
      </c>
      <c r="H13" s="110" t="n">
        <v>0</v>
      </c>
      <c r="I13" s="72" t="n">
        <v>0</v>
      </c>
      <c r="J13" s="244" t="n">
        <v>125</v>
      </c>
    </row>
    <row r="14" ht="12.75" customHeight="1">
      <c r="B14" s="138" t="n"/>
      <c r="C14" s="44" t="n"/>
      <c r="D14" s="44">
        <f>"year "&amp;(AktJahr-1)</f>
        <v/>
      </c>
      <c r="E14" s="245" t="n">
        <v>95.34999999999999</v>
      </c>
      <c r="F14" s="113" t="n">
        <v>0</v>
      </c>
      <c r="G14" s="113" t="n">
        <v>0</v>
      </c>
      <c r="H14" s="116" t="n">
        <v>0</v>
      </c>
      <c r="I14" s="113" t="n">
        <v>0</v>
      </c>
      <c r="J14" s="246" t="n">
        <v>95.34999999999999</v>
      </c>
    </row>
    <row r="15" ht="12.75" customHeight="1">
      <c r="B15" s="138" t="inlineStr">
        <is>
          <t>DE</t>
        </is>
      </c>
      <c r="C15" s="70" t="inlineStr">
        <is>
          <t>Germany</t>
        </is>
      </c>
      <c r="D15" s="71">
        <f>$D$13</f>
        <v/>
      </c>
      <c r="E15" s="243" t="n">
        <v>71.5</v>
      </c>
      <c r="F15" s="72" t="n">
        <v>0</v>
      </c>
      <c r="G15" s="72" t="n">
        <v>0</v>
      </c>
      <c r="H15" s="110" t="n">
        <v>0</v>
      </c>
      <c r="I15" s="72" t="n">
        <v>0</v>
      </c>
      <c r="J15" s="244" t="n">
        <v>71.5</v>
      </c>
    </row>
    <row r="16" ht="12.75" customHeight="1">
      <c r="B16" s="138" t="n"/>
      <c r="C16" s="44" t="n"/>
      <c r="D16" s="44">
        <f>$D$14</f>
        <v/>
      </c>
      <c r="E16" s="245" t="n">
        <v>95.34999999999999</v>
      </c>
      <c r="F16" s="113" t="n">
        <v>0</v>
      </c>
      <c r="G16" s="113" t="n">
        <v>0</v>
      </c>
      <c r="H16" s="116" t="n">
        <v>0</v>
      </c>
      <c r="I16" s="113" t="n">
        <v>0</v>
      </c>
      <c r="J16" s="246" t="n">
        <v>95.34999999999999</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26</v>
      </c>
      <c r="F49" s="72" t="n">
        <v>0</v>
      </c>
      <c r="G49" s="72" t="n">
        <v>0</v>
      </c>
      <c r="H49" s="110" t="n">
        <v>0</v>
      </c>
      <c r="I49" s="72" t="n">
        <v>0</v>
      </c>
      <c r="J49" s="244" t="n">
        <v>26</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27.5</v>
      </c>
      <c r="F87" s="72" t="n">
        <v>0</v>
      </c>
      <c r="G87" s="72" t="n">
        <v>0</v>
      </c>
      <c r="H87" s="110" t="n">
        <v>0</v>
      </c>
      <c r="I87" s="72" t="n">
        <v>0</v>
      </c>
      <c r="J87" s="244" t="n">
        <v>27.5</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