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KölnBonn</t>
        </is>
      </c>
      <c r="H2" s="4" t="n"/>
      <c r="I2" s="4" t="n"/>
    </row>
    <row r="3" ht="15" customHeight="1">
      <c r="G3" s="5" t="inlineStr">
        <is>
          <t>Hahnenstraße 57</t>
        </is>
      </c>
      <c r="H3" s="6" t="n"/>
      <c r="I3" s="6" t="n"/>
    </row>
    <row r="4" ht="15" customHeight="1">
      <c r="G4" s="5" t="inlineStr">
        <is>
          <t>50667 Köln</t>
        </is>
      </c>
      <c r="H4" s="6" t="n"/>
      <c r="I4" s="6" t="n"/>
      <c r="J4" s="7" t="n"/>
    </row>
    <row r="5" ht="15" customHeight="1">
      <c r="G5" s="5" t="inlineStr">
        <is>
          <t>Telefon: +49 221 226-0</t>
        </is>
      </c>
      <c r="H5" s="6" t="n"/>
      <c r="I5" s="6" t="n"/>
      <c r="J5" s="7" t="n"/>
    </row>
    <row r="6" ht="15" customHeight="1">
      <c r="G6" s="5" t="inlineStr">
        <is>
          <t>E-Mail: kontakt@sparkasse-koelnbonn.de</t>
        </is>
      </c>
      <c r="H6" s="6" t="n"/>
      <c r="I6" s="6" t="n"/>
      <c r="J6" s="7" t="n"/>
    </row>
    <row r="7" ht="15" customHeight="1">
      <c r="G7" s="5" t="inlineStr">
        <is>
          <t>Internet: https://www.sparkasse-koelnbonn.de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1292.02128562</v>
      </c>
      <c r="E21" s="342" t="n">
        <v>1341.158627</v>
      </c>
      <c r="F21" s="341" t="n">
        <v>1292.83456182</v>
      </c>
      <c r="G21" s="342" t="n">
        <v>1316.672669</v>
      </c>
      <c r="H21" s="341" t="n">
        <v>1165.97934087</v>
      </c>
      <c r="I21" s="342" t="n">
        <v>1172.8064</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8259.39315681</v>
      </c>
      <c r="E23" s="345" t="n">
        <v>7166.99339</v>
      </c>
      <c r="F23" s="344" t="n">
        <v>7957.19868332</v>
      </c>
      <c r="G23" s="345" t="n">
        <v>6704.809402</v>
      </c>
      <c r="H23" s="344" t="n">
        <v>7054.64165321</v>
      </c>
      <c r="I23" s="345" t="n">
        <v>5918.206439000001</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52.918424775</v>
      </c>
      <c r="E27" s="352" t="n">
        <v>56.676029</v>
      </c>
      <c r="F27" s="351" t="n">
        <v>25.856691236</v>
      </c>
      <c r="G27" s="352" t="n">
        <v>26.333453</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6914.453446414999</v>
      </c>
      <c r="E29" s="357" t="n">
        <v>5769.158734000001</v>
      </c>
      <c r="F29" s="356" t="n">
        <v>6638.507430264</v>
      </c>
      <c r="G29" s="357" t="n">
        <v>5361.803279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1292.02128562</v>
      </c>
      <c r="E9" s="212" t="n">
        <v>1341.158627</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8259.39315681</v>
      </c>
      <c r="E12" s="198" t="n">
        <v>7166.99339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92.61424054</v>
      </c>
      <c r="E18" s="201" t="n">
        <v>92.3</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5.88</v>
      </c>
      <c r="E30" s="201" t="n">
        <v>5.68</v>
      </c>
    </row>
    <row r="31" ht="21" customHeight="1">
      <c r="B31" s="163" t="inlineStr">
        <is>
          <t xml:space="preserve">durchschnittlicher gewichteter Beleihungsauslauf
§ 28 Abs. 2 Nr. 3  </t>
        </is>
      </c>
      <c r="C31" s="162" t="inlineStr">
        <is>
          <t>%</t>
        </is>
      </c>
      <c r="D31" s="161" t="n">
        <v>53.510876</v>
      </c>
      <c r="E31" s="201" t="n">
        <v>53.45</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403.200756</v>
      </c>
      <c r="E35" s="201" t="n">
        <v>0.651138</v>
      </c>
    </row>
    <row r="36">
      <c r="A36" s="207" t="n"/>
      <c r="B36" s="229" t="inlineStr">
        <is>
          <t>Tag, an dem sich die größte negative Summe ergibt</t>
        </is>
      </c>
      <c r="C36" s="160" t="inlineStr">
        <is>
          <t>Tag (1-180)</t>
        </is>
      </c>
      <c r="D36" s="335" t="n">
        <v>105</v>
      </c>
      <c r="E36" s="336" t="n">
        <v>15</v>
      </c>
    </row>
    <row r="37" ht="21.75" customHeight="1" thickBot="1">
      <c r="A37" s="207" t="n">
        <v>1</v>
      </c>
      <c r="B37" s="164" t="inlineStr">
        <is>
          <t>Gesamtbetrag der Deckungswerte, welche die Anforderungen von § 4 Abs. 1a S. 3 PfandBG erfüllen (Liquiditätsdeckung)</t>
        </is>
      </c>
      <c r="C37" s="234" t="inlineStr">
        <is>
          <t>(Mio. €)</t>
        </is>
      </c>
      <c r="D37" s="203" t="n">
        <v>533.2425419799999</v>
      </c>
      <c r="E37" s="204" t="n">
        <v>31.237388</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DE000SK003B9</t>
        </is>
      </c>
      <c r="E10" s="513" t="inlineStr">
        <is>
          <t>DE000SK003B9, DE000SK00818</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SKB</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KölnBonn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500</v>
      </c>
      <c r="E11" s="40" t="n">
        <v>525.50600635</v>
      </c>
      <c r="F11" s="39" t="n">
        <v>25</v>
      </c>
      <c r="G11" s="40" t="n">
        <v>473.419628</v>
      </c>
      <c r="I11" s="39" t="n">
        <v>0</v>
      </c>
      <c r="J11" s="40" t="n">
        <v>0</v>
      </c>
    </row>
    <row r="12" ht="12.75" customHeight="1">
      <c r="A12" s="17" t="n">
        <v>0</v>
      </c>
      <c r="B12" s="421" t="inlineStr">
        <is>
          <t>&gt; 0,5 Jahre und &lt;= 1 Jahr</t>
        </is>
      </c>
      <c r="C12" s="422" t="n"/>
      <c r="D12" s="39" t="n">
        <v>10</v>
      </c>
      <c r="E12" s="40" t="n">
        <v>389.6295128</v>
      </c>
      <c r="F12" s="39" t="n">
        <v>52</v>
      </c>
      <c r="G12" s="40" t="n">
        <v>262.192925</v>
      </c>
      <c r="I12" s="39" t="n">
        <v>0</v>
      </c>
      <c r="J12" s="40" t="n">
        <v>0</v>
      </c>
    </row>
    <row r="13" ht="12.75" customHeight="1">
      <c r="A13" s="17" t="n"/>
      <c r="B13" s="421" t="inlineStr">
        <is>
          <t>&gt; 1 Jahr und &lt;= 1,5 Jahre</t>
        </is>
      </c>
      <c r="C13" s="422" t="n"/>
      <c r="D13" s="39" t="n">
        <v>115.75</v>
      </c>
      <c r="E13" s="40" t="n">
        <v>351.3808947</v>
      </c>
      <c r="F13" s="39" t="n">
        <v>500</v>
      </c>
      <c r="G13" s="40" t="n">
        <v>297.965493</v>
      </c>
      <c r="I13" s="39" t="n">
        <v>500</v>
      </c>
      <c r="J13" s="40" t="n">
        <v>25</v>
      </c>
    </row>
    <row r="14" ht="12.75" customHeight="1">
      <c r="A14" s="17" t="n">
        <v>0</v>
      </c>
      <c r="B14" s="421" t="inlineStr">
        <is>
          <t>&gt; 1,5 Jahre und &lt;= 2 Jahre</t>
        </is>
      </c>
      <c r="C14" s="421" t="n"/>
      <c r="D14" s="41" t="n">
        <v>20</v>
      </c>
      <c r="E14" s="206" t="n">
        <v>361.25371739</v>
      </c>
      <c r="F14" s="41" t="n">
        <v>10</v>
      </c>
      <c r="G14" s="206" t="n">
        <v>328.455538</v>
      </c>
      <c r="I14" s="39" t="n">
        <v>10</v>
      </c>
      <c r="J14" s="40" t="n">
        <v>52</v>
      </c>
    </row>
    <row r="15" ht="12.75" customHeight="1">
      <c r="A15" s="17" t="n">
        <v>0</v>
      </c>
      <c r="B15" s="421" t="inlineStr">
        <is>
          <t>&gt; 2 Jahre und &lt;= 3 Jahre</t>
        </is>
      </c>
      <c r="C15" s="421" t="n"/>
      <c r="D15" s="41" t="n">
        <v>5</v>
      </c>
      <c r="E15" s="206" t="n">
        <v>794.07125648</v>
      </c>
      <c r="F15" s="41" t="n">
        <v>135.75</v>
      </c>
      <c r="G15" s="206" t="n">
        <v>639.75202</v>
      </c>
      <c r="I15" s="39" t="n">
        <v>135.75</v>
      </c>
      <c r="J15" s="40" t="n">
        <v>625.75</v>
      </c>
    </row>
    <row r="16" ht="12.75" customHeight="1">
      <c r="A16" s="17" t="n">
        <v>0</v>
      </c>
      <c r="B16" s="421" t="inlineStr">
        <is>
          <t>&gt; 3 Jahre und &lt;= 4 Jahre</t>
        </is>
      </c>
      <c r="C16" s="421" t="n"/>
      <c r="D16" s="41" t="n">
        <v>54</v>
      </c>
      <c r="E16" s="206" t="n">
        <v>696.56974428</v>
      </c>
      <c r="F16" s="41" t="n">
        <v>5</v>
      </c>
      <c r="G16" s="206" t="n">
        <v>623.30858</v>
      </c>
      <c r="I16" s="39" t="n">
        <v>5</v>
      </c>
      <c r="J16" s="40" t="n">
        <v>20</v>
      </c>
    </row>
    <row r="17" ht="12.75" customHeight="1">
      <c r="A17" s="17" t="n">
        <v>0</v>
      </c>
      <c r="B17" s="421" t="inlineStr">
        <is>
          <t>&gt; 4 Jahre und &lt;= 5 Jahre</t>
        </is>
      </c>
      <c r="C17" s="421" t="n"/>
      <c r="D17" s="41" t="n">
        <v>75</v>
      </c>
      <c r="E17" s="206" t="n">
        <v>670.69770597</v>
      </c>
      <c r="F17" s="41" t="n">
        <v>54</v>
      </c>
      <c r="G17" s="206" t="n">
        <v>559.26363</v>
      </c>
      <c r="I17" s="39" t="n">
        <v>54</v>
      </c>
      <c r="J17" s="40" t="n">
        <v>5</v>
      </c>
    </row>
    <row r="18" ht="12.75" customHeight="1">
      <c r="A18" s="17" t="n">
        <v>0</v>
      </c>
      <c r="B18" s="421" t="inlineStr">
        <is>
          <t>&gt; 5 Jahre und &lt;= 10 Jahre</t>
        </is>
      </c>
      <c r="C18" s="422" t="n"/>
      <c r="D18" s="39" t="n">
        <v>180.07128562</v>
      </c>
      <c r="E18" s="40" t="n">
        <v>3242.33187047</v>
      </c>
      <c r="F18" s="39" t="n">
        <v>219.208627</v>
      </c>
      <c r="G18" s="40" t="n">
        <v>2705.514643</v>
      </c>
      <c r="I18" s="39" t="n">
        <v>220.07128562</v>
      </c>
      <c r="J18" s="40" t="n">
        <v>172.481929</v>
      </c>
    </row>
    <row r="19" ht="12.75" customHeight="1">
      <c r="A19" s="17" t="n">
        <v>0</v>
      </c>
      <c r="B19" s="421" t="inlineStr">
        <is>
          <t>&gt; 10 Jahre</t>
        </is>
      </c>
      <c r="C19" s="422" t="n"/>
      <c r="D19" s="39" t="n">
        <v>332.2</v>
      </c>
      <c r="E19" s="40" t="n">
        <v>1227.95244837</v>
      </c>
      <c r="F19" s="39" t="n">
        <v>340.2</v>
      </c>
      <c r="G19" s="40" t="n">
        <v>1277.120933</v>
      </c>
      <c r="I19" s="39" t="n">
        <v>367.2</v>
      </c>
      <c r="J19" s="40" t="n">
        <v>440.926698</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3362.22594336</v>
      </c>
      <c r="E9" s="47" t="n">
        <v>3237.009125</v>
      </c>
    </row>
    <row r="10" ht="12.75" customHeight="1">
      <c r="A10" s="17" t="n">
        <v>0</v>
      </c>
      <c r="B10" s="48" t="inlineStr">
        <is>
          <t>Mehr als 300 Tsd. € bis einschließlich 1 Mio. €</t>
        </is>
      </c>
      <c r="C10" s="48" t="n"/>
      <c r="D10" s="39" t="n">
        <v>1867.86711886</v>
      </c>
      <c r="E10" s="47" t="n">
        <v>1696.372789</v>
      </c>
    </row>
    <row r="11" ht="12.75" customHeight="1">
      <c r="A11" s="17" t="n"/>
      <c r="B11" s="48" t="inlineStr">
        <is>
          <t>Mehr als 1 Mio. € bis einschließlich 10 Mio. €</t>
        </is>
      </c>
      <c r="C11" s="48" t="n"/>
      <c r="D11" s="39" t="n">
        <v>1706.28090637</v>
      </c>
      <c r="E11" s="47" t="n">
        <v>1573.939888</v>
      </c>
    </row>
    <row r="12" ht="12.75" customHeight="1">
      <c r="A12" s="17" t="n">
        <v>0</v>
      </c>
      <c r="B12" s="48" t="inlineStr">
        <is>
          <t>Mehr als 10 Mio. €</t>
        </is>
      </c>
      <c r="C12" s="48" t="n"/>
      <c r="D12" s="39" t="n">
        <v>760.01918822</v>
      </c>
      <c r="E12" s="47" t="n">
        <v>623.671588</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1369.42505525</v>
      </c>
      <c r="H16" s="76" t="n">
        <v>2062.31517883</v>
      </c>
      <c r="I16" s="76" t="n">
        <v>2497.37967353</v>
      </c>
      <c r="J16" s="76" t="n">
        <v>0.32082</v>
      </c>
      <c r="K16" s="76" t="n">
        <v>25.62869227</v>
      </c>
      <c r="L16" s="76">
        <f>SUM(M16:R16)</f>
        <v/>
      </c>
      <c r="M16" s="76" t="n">
        <v>849.09386987</v>
      </c>
      <c r="N16" s="76" t="n">
        <v>201.93837923</v>
      </c>
      <c r="O16" s="76" t="n">
        <v>97.55841873999999</v>
      </c>
      <c r="P16" s="76" t="n">
        <v>589.93386366</v>
      </c>
      <c r="Q16" s="76" t="n">
        <v>0.06447385</v>
      </c>
      <c r="R16" s="76" t="n">
        <v>2.73473159</v>
      </c>
      <c r="S16" s="77" t="n">
        <v>0</v>
      </c>
      <c r="T16" s="255" t="n">
        <v>0</v>
      </c>
    </row>
    <row r="17" ht="12.75" customHeight="1">
      <c r="C17" s="72" t="n"/>
      <c r="D17" s="243">
        <f>"Jahr "&amp;(AktJahr-1)</f>
        <v/>
      </c>
      <c r="E17" s="256">
        <f>F17+L17</f>
        <v/>
      </c>
      <c r="F17" s="78">
        <f>SUM(G17:K17)</f>
        <v/>
      </c>
      <c r="G17" s="78" t="n">
        <v>1281.010323</v>
      </c>
      <c r="H17" s="78" t="n">
        <v>1919.171946</v>
      </c>
      <c r="I17" s="78" t="n">
        <v>2327.713395</v>
      </c>
      <c r="J17" s="78" t="n">
        <v>22.780651</v>
      </c>
      <c r="K17" s="78" t="n">
        <v>0</v>
      </c>
      <c r="L17" s="78">
        <f>SUM(M17:R17)</f>
        <v/>
      </c>
      <c r="M17" s="78" t="n">
        <v>718.668143</v>
      </c>
      <c r="N17" s="78" t="n">
        <v>202.271721</v>
      </c>
      <c r="O17" s="78" t="n">
        <v>95.81263300000001</v>
      </c>
      <c r="P17" s="78" t="n">
        <v>562.614552</v>
      </c>
      <c r="Q17" s="78" t="n">
        <v>0.199063</v>
      </c>
      <c r="R17" s="78" t="n">
        <v>0.7509629999999999</v>
      </c>
      <c r="S17" s="79" t="n">
        <v>0</v>
      </c>
      <c r="T17" s="257" t="n">
        <v>0</v>
      </c>
    </row>
    <row r="18" ht="12.75" customHeight="1">
      <c r="B18" s="13" t="inlineStr">
        <is>
          <t>DE</t>
        </is>
      </c>
      <c r="C18" s="74" t="inlineStr">
        <is>
          <t>Deutschland</t>
        </is>
      </c>
      <c r="D18" s="242">
        <f>$D$16</f>
        <v/>
      </c>
      <c r="E18" s="254">
        <f>F18+L18</f>
        <v/>
      </c>
      <c r="F18" s="76">
        <f>SUM(G18:K18)</f>
        <v/>
      </c>
      <c r="G18" s="76" t="n">
        <v>1369.42505525</v>
      </c>
      <c r="H18" s="76" t="n">
        <v>2062.31517883</v>
      </c>
      <c r="I18" s="76" t="n">
        <v>2497.37967353</v>
      </c>
      <c r="J18" s="76" t="n">
        <v>0.32082</v>
      </c>
      <c r="K18" s="76" t="n">
        <v>25.62869227</v>
      </c>
      <c r="L18" s="76">
        <f>SUM(M18:R18)</f>
        <v/>
      </c>
      <c r="M18" s="76" t="n">
        <v>849.09386987</v>
      </c>
      <c r="N18" s="76" t="n">
        <v>201.93837923</v>
      </c>
      <c r="O18" s="76" t="n">
        <v>97.55841873999999</v>
      </c>
      <c r="P18" s="76" t="n">
        <v>589.93386366</v>
      </c>
      <c r="Q18" s="76" t="n">
        <v>0.06447385</v>
      </c>
      <c r="R18" s="76" t="n">
        <v>2.73473159</v>
      </c>
      <c r="S18" s="77" t="n">
        <v>0</v>
      </c>
      <c r="T18" s="255" t="n">
        <v>0</v>
      </c>
    </row>
    <row r="19" ht="12.75" customHeight="1">
      <c r="C19" s="72" t="n"/>
      <c r="D19" s="243">
        <f>$D$17</f>
        <v/>
      </c>
      <c r="E19" s="256">
        <f>F19+L19</f>
        <v/>
      </c>
      <c r="F19" s="78">
        <f>SUM(G19:K19)</f>
        <v/>
      </c>
      <c r="G19" s="78" t="n">
        <v>1281.010323</v>
      </c>
      <c r="H19" s="78" t="n">
        <v>1919.171946</v>
      </c>
      <c r="I19" s="78" t="n">
        <v>2327.713395</v>
      </c>
      <c r="J19" s="78" t="n">
        <v>22.780651</v>
      </c>
      <c r="K19" s="78" t="n">
        <v>0</v>
      </c>
      <c r="L19" s="78">
        <f>SUM(M19:R19)</f>
        <v/>
      </c>
      <c r="M19" s="78" t="n">
        <v>718.668143</v>
      </c>
      <c r="N19" s="78" t="n">
        <v>202.271721</v>
      </c>
      <c r="O19" s="78" t="n">
        <v>95.81263300000001</v>
      </c>
      <c r="P19" s="78" t="n">
        <v>562.614552</v>
      </c>
      <c r="Q19" s="78" t="n">
        <v>0.199063</v>
      </c>
      <c r="R19" s="78" t="n">
        <v>0.7509629999999999</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563</v>
      </c>
      <c r="F13" s="76" t="n">
        <v>0</v>
      </c>
      <c r="G13" s="76" t="n">
        <v>0</v>
      </c>
      <c r="H13" s="115" t="n">
        <v>0</v>
      </c>
      <c r="I13" s="76" t="n">
        <v>0</v>
      </c>
      <c r="J13" s="255" t="n">
        <v>563</v>
      </c>
    </row>
    <row r="14" ht="12.75" customHeight="1">
      <c r="B14" s="145" t="n"/>
      <c r="C14" s="48" t="n"/>
      <c r="D14" s="48">
        <f>"Jahr "&amp;(AktJahr-1)</f>
        <v/>
      </c>
      <c r="E14" s="313" t="n">
        <v>36</v>
      </c>
      <c r="F14" s="118" t="n">
        <v>0</v>
      </c>
      <c r="G14" s="118" t="n">
        <v>0</v>
      </c>
      <c r="H14" s="121" t="n">
        <v>0</v>
      </c>
      <c r="I14" s="118" t="n">
        <v>0</v>
      </c>
      <c r="J14" s="275" t="n">
        <v>36</v>
      </c>
    </row>
    <row r="15" ht="12.75" customHeight="1">
      <c r="B15" s="145" t="inlineStr">
        <is>
          <t>DE</t>
        </is>
      </c>
      <c r="C15" s="74" t="inlineStr">
        <is>
          <t>Deutschland</t>
        </is>
      </c>
      <c r="D15" s="75">
        <f>$D$13</f>
        <v/>
      </c>
      <c r="E15" s="254" t="n">
        <v>355</v>
      </c>
      <c r="F15" s="76" t="n">
        <v>0</v>
      </c>
      <c r="G15" s="76" t="n">
        <v>0</v>
      </c>
      <c r="H15" s="115" t="n">
        <v>0</v>
      </c>
      <c r="I15" s="76" t="n">
        <v>0</v>
      </c>
      <c r="J15" s="255" t="n">
        <v>355</v>
      </c>
    </row>
    <row r="16" ht="12.75" customHeight="1">
      <c r="B16" s="145" t="n"/>
      <c r="C16" s="48" t="n"/>
      <c r="D16" s="48">
        <f>$D$14</f>
        <v/>
      </c>
      <c r="E16" s="313" t="n">
        <v>36</v>
      </c>
      <c r="F16" s="118" t="n">
        <v>0</v>
      </c>
      <c r="G16" s="118" t="n">
        <v>0</v>
      </c>
      <c r="H16" s="121" t="n">
        <v>0</v>
      </c>
      <c r="I16" s="118" t="n">
        <v>0</v>
      </c>
      <c r="J16" s="275" t="n">
        <v>36</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25</v>
      </c>
      <c r="F43" s="76" t="n">
        <v>0</v>
      </c>
      <c r="G43" s="76" t="n">
        <v>0</v>
      </c>
      <c r="H43" s="115" t="n">
        <v>0</v>
      </c>
      <c r="I43" s="76" t="n">
        <v>0</v>
      </c>
      <c r="J43" s="255" t="n">
        <v>25</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183</v>
      </c>
      <c r="F81" s="76" t="n">
        <v>0</v>
      </c>
      <c r="G81" s="76" t="n">
        <v>0</v>
      </c>
      <c r="H81" s="115" t="n">
        <v>0</v>
      </c>
      <c r="I81" s="76" t="n">
        <v>0</v>
      </c>
      <c r="J81" s="255" t="n">
        <v>183</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