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714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zu Lübeck AG</t>
        </is>
      </c>
      <c r="H2" s="4" t="n"/>
      <c r="I2" s="4" t="n"/>
    </row>
    <row r="3" ht="15" customHeight="1">
      <c r="G3" s="5" t="inlineStr">
        <is>
          <t>Breite Straße 18-28</t>
        </is>
      </c>
      <c r="H3" s="6" t="n"/>
      <c r="I3" s="6" t="n"/>
    </row>
    <row r="4" ht="15" customHeight="1">
      <c r="G4" s="5" t="inlineStr">
        <is>
          <t>23552 Lübeck</t>
        </is>
      </c>
      <c r="H4" s="6" t="n"/>
      <c r="I4" s="6" t="n"/>
      <c r="J4" s="7" t="n"/>
    </row>
    <row r="5" ht="15" customHeight="1">
      <c r="G5" s="5" t="inlineStr">
        <is>
          <t>Telefon: +49 451 147-147</t>
        </is>
      </c>
      <c r="H5" s="6" t="n"/>
      <c r="I5" s="6" t="n"/>
      <c r="J5" s="7" t="n"/>
    </row>
    <row r="6" ht="15" customHeight="1">
      <c r="G6" s="5" t="inlineStr">
        <is>
          <t>E-Mail: info@sparkasse-luebeck.de</t>
        </is>
      </c>
      <c r="H6" s="6" t="n"/>
      <c r="I6" s="6" t="n"/>
      <c r="J6" s="7" t="n"/>
    </row>
    <row r="7" ht="15" customHeight="1">
      <c r="G7" s="5" t="inlineStr">
        <is>
          <t>Internet: https://www.spk-luebeck.de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515</v>
      </c>
      <c r="E21" s="342" t="n">
        <v>535</v>
      </c>
      <c r="F21" s="341" t="n">
        <v>485.91312636</v>
      </c>
      <c r="G21" s="342" t="n">
        <v>489.257353</v>
      </c>
      <c r="H21" s="341" t="n">
        <v>427.71859018</v>
      </c>
      <c r="I21" s="342" t="n">
        <v>426.451626</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765.82571325</v>
      </c>
      <c r="E23" s="345" t="n">
        <v>756.550596</v>
      </c>
      <c r="F23" s="344" t="n">
        <v>737.5753674700001</v>
      </c>
      <c r="G23" s="345" t="n">
        <v>706.658545</v>
      </c>
      <c r="H23" s="344" t="n">
        <v>655.8852420100001</v>
      </c>
      <c r="I23" s="345" t="n">
        <v>625.0817519999999</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20.154647048</v>
      </c>
      <c r="E27" s="352" t="n">
        <v>20.843369</v>
      </c>
      <c r="F27" s="351" t="n">
        <v>9.718262527</v>
      </c>
      <c r="G27" s="352" t="n">
        <v>9.785147</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230.671066202</v>
      </c>
      <c r="E29" s="357" t="n">
        <v>200.707226</v>
      </c>
      <c r="F29" s="356" t="n">
        <v>241.943978583</v>
      </c>
      <c r="G29" s="357" t="n">
        <v>207.616045</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515</v>
      </c>
      <c r="E9" s="212" t="n">
        <v>535</v>
      </c>
    </row>
    <row r="10" ht="21.75" customFormat="1" customHeight="1" s="156" thickBot="1">
      <c r="B10" s="235" t="inlineStr">
        <is>
          <t>davon Anteil festverzinslicher Pfandbriefe
§ 28 Abs. 1 Nr. 13  (gewichteter Durchschnitt)</t>
        </is>
      </c>
      <c r="C10" s="157" t="inlineStr">
        <is>
          <t>%</t>
        </is>
      </c>
      <c r="D10" s="158" t="n">
        <v>90.29126214</v>
      </c>
      <c r="E10" s="199" t="n">
        <v>90.65000000000001</v>
      </c>
    </row>
    <row r="11" ht="13.5" customHeight="1" thickBot="1">
      <c r="B11" s="401" t="n"/>
      <c r="C11" s="372" t="n"/>
      <c r="D11" s="372" t="n"/>
      <c r="E11" s="402" t="n"/>
    </row>
    <row r="12">
      <c r="B12" s="399" t="inlineStr">
        <is>
          <t>Deckungsmasse</t>
        </is>
      </c>
      <c r="C12" s="236" t="inlineStr">
        <is>
          <t>(Mio. €)</t>
        </is>
      </c>
      <c r="D12" s="197" t="n">
        <v>765.82571325</v>
      </c>
      <c r="E12" s="198" t="n">
        <v>756.550596</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94.89082589</v>
      </c>
      <c r="E18" s="201" t="n">
        <v>96.05</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6.79</v>
      </c>
      <c r="E30" s="201" t="n">
        <v>6.57</v>
      </c>
    </row>
    <row r="31" ht="21" customHeight="1">
      <c r="B31" s="163" t="inlineStr">
        <is>
          <t xml:space="preserve">durchschnittlicher gewichteter Beleihungsauslauf
§ 28 Abs. 2 Nr. 3  </t>
        </is>
      </c>
      <c r="C31" s="162" t="inlineStr">
        <is>
          <t>%</t>
        </is>
      </c>
      <c r="D31" s="161" t="n">
        <v>52.490037</v>
      </c>
      <c r="E31" s="201" t="n">
        <v>52.83</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v>
      </c>
      <c r="E35" s="201" t="n">
        <v>0.296975</v>
      </c>
    </row>
    <row r="36">
      <c r="A36" s="207" t="n"/>
      <c r="B36" s="229" t="inlineStr">
        <is>
          <t>Tag, an dem sich die größte negative Summe ergibt</t>
        </is>
      </c>
      <c r="C36" s="160" t="inlineStr">
        <is>
          <t>Tag (1-180)</t>
        </is>
      </c>
      <c r="D36" s="335" t="n">
        <v>0</v>
      </c>
      <c r="E36" s="336" t="n">
        <v>14</v>
      </c>
    </row>
    <row r="37" ht="21.75" customHeight="1" thickBot="1">
      <c r="A37" s="207" t="n">
        <v>1</v>
      </c>
      <c r="B37" s="164" t="inlineStr">
        <is>
          <t>Gesamtbetrag der Deckungswerte, welche die Anforderungen von § 4 Abs. 1a S. 3 PfandBG erfüllen (Liquiditätsdeckung)</t>
        </is>
      </c>
      <c r="C37" s="234" t="inlineStr">
        <is>
          <t>(Mio. €)</t>
        </is>
      </c>
      <c r="D37" s="203" t="n">
        <v>19.62839791</v>
      </c>
      <c r="E37" s="204" t="n">
        <v>19.439288</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inlineStr">
        <is>
          <t>DE000A254U05, DE000A30VNX3</t>
        </is>
      </c>
      <c r="E10" s="513" t="inlineStr">
        <is>
          <t>DE000A254U05, DE000A30VNX3</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LUE</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zu Lübeck AG</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61.51049106999999</v>
      </c>
      <c r="F11" s="39" t="n">
        <v>10</v>
      </c>
      <c r="G11" s="40" t="n">
        <v>61.898419</v>
      </c>
      <c r="I11" s="39" t="n">
        <v>0</v>
      </c>
      <c r="J11" s="40" t="n">
        <v>0</v>
      </c>
    </row>
    <row r="12" ht="12.75" customHeight="1">
      <c r="A12" s="17" t="n">
        <v>0</v>
      </c>
      <c r="B12" s="421" t="inlineStr">
        <is>
          <t>&gt; 0,5 Jahre und &lt;= 1 Jahr</t>
        </is>
      </c>
      <c r="C12" s="422" t="n"/>
      <c r="D12" s="39" t="n">
        <v>45</v>
      </c>
      <c r="E12" s="40" t="n">
        <v>33.60188738</v>
      </c>
      <c r="F12" s="39" t="n">
        <v>20</v>
      </c>
      <c r="G12" s="40" t="n">
        <v>33.271527</v>
      </c>
      <c r="I12" s="39" t="n">
        <v>0</v>
      </c>
      <c r="J12" s="40" t="n">
        <v>0</v>
      </c>
    </row>
    <row r="13" ht="12.75" customHeight="1">
      <c r="A13" s="17" t="n"/>
      <c r="B13" s="421" t="inlineStr">
        <is>
          <t>&gt; 1 Jahr und &lt;= 1,5 Jahre</t>
        </is>
      </c>
      <c r="C13" s="422" t="n"/>
      <c r="D13" s="39" t="n">
        <v>15</v>
      </c>
      <c r="E13" s="40" t="n">
        <v>31.44543992</v>
      </c>
      <c r="F13" s="39" t="n">
        <v>0</v>
      </c>
      <c r="G13" s="40" t="n">
        <v>37.325479</v>
      </c>
      <c r="I13" s="39" t="n">
        <v>0</v>
      </c>
      <c r="J13" s="40" t="n">
        <v>10</v>
      </c>
    </row>
    <row r="14" ht="12.75" customHeight="1">
      <c r="A14" s="17" t="n">
        <v>0</v>
      </c>
      <c r="B14" s="421" t="inlineStr">
        <is>
          <t>&gt; 1,5 Jahre und &lt;= 2 Jahre</t>
        </is>
      </c>
      <c r="C14" s="421" t="n"/>
      <c r="D14" s="41" t="n">
        <v>15</v>
      </c>
      <c r="E14" s="206" t="n">
        <v>38.31091174</v>
      </c>
      <c r="F14" s="41" t="n">
        <v>45</v>
      </c>
      <c r="G14" s="206" t="n">
        <v>30.43896</v>
      </c>
      <c r="I14" s="39" t="n">
        <v>45</v>
      </c>
      <c r="J14" s="40" t="n">
        <v>20</v>
      </c>
    </row>
    <row r="15" ht="12.75" customHeight="1">
      <c r="A15" s="17" t="n">
        <v>0</v>
      </c>
      <c r="B15" s="421" t="inlineStr">
        <is>
          <t>&gt; 2 Jahre und &lt;= 3 Jahre</t>
        </is>
      </c>
      <c r="C15" s="421" t="n"/>
      <c r="D15" s="41" t="n">
        <v>25</v>
      </c>
      <c r="E15" s="206" t="n">
        <v>66.12789998</v>
      </c>
      <c r="F15" s="41" t="n">
        <v>30</v>
      </c>
      <c r="G15" s="206" t="n">
        <v>67.39642600000001</v>
      </c>
      <c r="I15" s="39" t="n">
        <v>30</v>
      </c>
      <c r="J15" s="40" t="n">
        <v>45</v>
      </c>
    </row>
    <row r="16" ht="12.75" customHeight="1">
      <c r="A16" s="17" t="n">
        <v>0</v>
      </c>
      <c r="B16" s="421" t="inlineStr">
        <is>
          <t>&gt; 3 Jahre und &lt;= 4 Jahre</t>
        </is>
      </c>
      <c r="C16" s="421" t="n"/>
      <c r="D16" s="41" t="n">
        <v>30</v>
      </c>
      <c r="E16" s="206" t="n">
        <v>66.70945582</v>
      </c>
      <c r="F16" s="41" t="n">
        <v>25</v>
      </c>
      <c r="G16" s="206" t="n">
        <v>63.90795</v>
      </c>
      <c r="I16" s="39" t="n">
        <v>25</v>
      </c>
      <c r="J16" s="40" t="n">
        <v>30</v>
      </c>
    </row>
    <row r="17" ht="12.75" customHeight="1">
      <c r="A17" s="17" t="n">
        <v>0</v>
      </c>
      <c r="B17" s="421" t="inlineStr">
        <is>
          <t>&gt; 4 Jahre und &lt;= 5 Jahre</t>
        </is>
      </c>
      <c r="C17" s="421" t="n"/>
      <c r="D17" s="41" t="n">
        <v>20</v>
      </c>
      <c r="E17" s="206" t="n">
        <v>74.46075706000001</v>
      </c>
      <c r="F17" s="41" t="n">
        <v>30</v>
      </c>
      <c r="G17" s="206" t="n">
        <v>65.667777</v>
      </c>
      <c r="I17" s="39" t="n">
        <v>30</v>
      </c>
      <c r="J17" s="40" t="n">
        <v>25</v>
      </c>
    </row>
    <row r="18" ht="12.75" customHeight="1">
      <c r="A18" s="17" t="n">
        <v>0</v>
      </c>
      <c r="B18" s="421" t="inlineStr">
        <is>
          <t>&gt; 5 Jahre und &lt;= 10 Jahre</t>
        </is>
      </c>
      <c r="C18" s="422" t="n"/>
      <c r="D18" s="39" t="n">
        <v>290</v>
      </c>
      <c r="E18" s="40" t="n">
        <v>289.56488482</v>
      </c>
      <c r="F18" s="39" t="n">
        <v>290</v>
      </c>
      <c r="G18" s="40" t="n">
        <v>287.94237</v>
      </c>
      <c r="I18" s="39" t="n">
        <v>290</v>
      </c>
      <c r="J18" s="40" t="n">
        <v>220</v>
      </c>
    </row>
    <row r="19" ht="12.75" customHeight="1">
      <c r="A19" s="17" t="n">
        <v>0</v>
      </c>
      <c r="B19" s="421" t="inlineStr">
        <is>
          <t>&gt; 10 Jahre</t>
        </is>
      </c>
      <c r="C19" s="422" t="n"/>
      <c r="D19" s="39" t="n">
        <v>75</v>
      </c>
      <c r="E19" s="40" t="n">
        <v>104.09398546</v>
      </c>
      <c r="F19" s="39" t="n">
        <v>85</v>
      </c>
      <c r="G19" s="40" t="n">
        <v>108.701687</v>
      </c>
      <c r="I19" s="39" t="n">
        <v>95</v>
      </c>
      <c r="J19" s="40" t="n">
        <v>185</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415.54323623</v>
      </c>
      <c r="E9" s="47" t="n">
        <v>417.982901</v>
      </c>
    </row>
    <row r="10" ht="12.75" customHeight="1">
      <c r="A10" s="17" t="n">
        <v>0</v>
      </c>
      <c r="B10" s="48" t="inlineStr">
        <is>
          <t>Mehr als 300 Tsd. € bis einschließlich 1 Mio. €</t>
        </is>
      </c>
      <c r="C10" s="48" t="n"/>
      <c r="D10" s="39" t="n">
        <v>162.35712092</v>
      </c>
      <c r="E10" s="47" t="n">
        <v>159.983993</v>
      </c>
    </row>
    <row r="11" ht="12.75" customHeight="1">
      <c r="A11" s="17" t="n"/>
      <c r="B11" s="48" t="inlineStr">
        <is>
          <t>Mehr als 1 Mio. € bis einschließlich 10 Mio. €</t>
        </is>
      </c>
      <c r="C11" s="48" t="n"/>
      <c r="D11" s="39" t="n">
        <v>167.9253561</v>
      </c>
      <c r="E11" s="47" t="n">
        <v>158.583701</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93.91773282</v>
      </c>
      <c r="H16" s="76" t="n">
        <v>295.72313633</v>
      </c>
      <c r="I16" s="76" t="n">
        <v>207.96428619</v>
      </c>
      <c r="J16" s="76" t="n">
        <v>0</v>
      </c>
      <c r="K16" s="76" t="n">
        <v>0</v>
      </c>
      <c r="L16" s="76">
        <f>SUM(M16:R16)</f>
        <v/>
      </c>
      <c r="M16" s="76" t="n">
        <v>58.20507099</v>
      </c>
      <c r="N16" s="76" t="n">
        <v>16.02636754</v>
      </c>
      <c r="O16" s="76" t="n">
        <v>0.93945509</v>
      </c>
      <c r="P16" s="76" t="n">
        <v>73.04966429</v>
      </c>
      <c r="Q16" s="76" t="n">
        <v>0</v>
      </c>
      <c r="R16" s="76" t="n">
        <v>0</v>
      </c>
      <c r="S16" s="77" t="n">
        <v>0</v>
      </c>
      <c r="T16" s="255" t="n">
        <v>0</v>
      </c>
    </row>
    <row r="17" ht="12.75" customHeight="1">
      <c r="C17" s="72" t="n"/>
      <c r="D17" s="243">
        <f>"Jahr "&amp;(AktJahr-1)</f>
        <v/>
      </c>
      <c r="E17" s="256">
        <f>F17+L17</f>
        <v/>
      </c>
      <c r="F17" s="78">
        <f>SUM(G17:K17)</f>
        <v/>
      </c>
      <c r="G17" s="78" t="n">
        <v>92.11151600000001</v>
      </c>
      <c r="H17" s="78" t="n">
        <v>295.509236</v>
      </c>
      <c r="I17" s="78" t="n">
        <v>197.117537</v>
      </c>
      <c r="J17" s="78" t="n">
        <v>0</v>
      </c>
      <c r="K17" s="78" t="n">
        <v>0</v>
      </c>
      <c r="L17" s="78">
        <f>SUM(M17:R17)</f>
        <v/>
      </c>
      <c r="M17" s="78" t="n">
        <v>62.620686</v>
      </c>
      <c r="N17" s="78" t="n">
        <v>15.451091</v>
      </c>
      <c r="O17" s="78" t="n">
        <v>1.079809</v>
      </c>
      <c r="P17" s="78" t="n">
        <v>72.660723</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93.91773282</v>
      </c>
      <c r="H18" s="76" t="n">
        <v>295.72313633</v>
      </c>
      <c r="I18" s="76" t="n">
        <v>207.96428619</v>
      </c>
      <c r="J18" s="76" t="n">
        <v>0</v>
      </c>
      <c r="K18" s="76" t="n">
        <v>0</v>
      </c>
      <c r="L18" s="76">
        <f>SUM(M18:R18)</f>
        <v/>
      </c>
      <c r="M18" s="76" t="n">
        <v>58.20507099</v>
      </c>
      <c r="N18" s="76" t="n">
        <v>16.02636754</v>
      </c>
      <c r="O18" s="76" t="n">
        <v>0.93945509</v>
      </c>
      <c r="P18" s="76" t="n">
        <v>73.04966429</v>
      </c>
      <c r="Q18" s="76" t="n">
        <v>0</v>
      </c>
      <c r="R18" s="76" t="n">
        <v>0</v>
      </c>
      <c r="S18" s="77" t="n">
        <v>0</v>
      </c>
      <c r="T18" s="255" t="n">
        <v>0</v>
      </c>
    </row>
    <row r="19" ht="12.75" customHeight="1">
      <c r="C19" s="72" t="n"/>
      <c r="D19" s="243">
        <f>$D$17</f>
        <v/>
      </c>
      <c r="E19" s="256">
        <f>F19+L19</f>
        <v/>
      </c>
      <c r="F19" s="78">
        <f>SUM(G19:K19)</f>
        <v/>
      </c>
      <c r="G19" s="78" t="n">
        <v>92.11151600000001</v>
      </c>
      <c r="H19" s="78" t="n">
        <v>295.509236</v>
      </c>
      <c r="I19" s="78" t="n">
        <v>197.117537</v>
      </c>
      <c r="J19" s="78" t="n">
        <v>0</v>
      </c>
      <c r="K19" s="78" t="n">
        <v>0</v>
      </c>
      <c r="L19" s="78">
        <f>SUM(M19:R19)</f>
        <v/>
      </c>
      <c r="M19" s="78" t="n">
        <v>62.620686</v>
      </c>
      <c r="N19" s="78" t="n">
        <v>15.451091</v>
      </c>
      <c r="O19" s="78" t="n">
        <v>1.079809</v>
      </c>
      <c r="P19" s="78" t="n">
        <v>72.660723</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20</v>
      </c>
      <c r="F13" s="76" t="n">
        <v>0</v>
      </c>
      <c r="G13" s="76" t="n">
        <v>0</v>
      </c>
      <c r="H13" s="115" t="n">
        <v>0</v>
      </c>
      <c r="I13" s="76" t="n">
        <v>0</v>
      </c>
      <c r="J13" s="255" t="n">
        <v>20</v>
      </c>
    </row>
    <row r="14" ht="12.75" customHeight="1">
      <c r="B14" s="145" t="n"/>
      <c r="C14" s="48" t="n"/>
      <c r="D14" s="48">
        <f>"Jahr "&amp;(AktJahr-1)</f>
        <v/>
      </c>
      <c r="E14" s="313" t="n">
        <v>20</v>
      </c>
      <c r="F14" s="118" t="n">
        <v>0</v>
      </c>
      <c r="G14" s="118" t="n">
        <v>0</v>
      </c>
      <c r="H14" s="121" t="n">
        <v>0</v>
      </c>
      <c r="I14" s="118" t="n">
        <v>0</v>
      </c>
      <c r="J14" s="275" t="n">
        <v>20</v>
      </c>
    </row>
    <row r="15" ht="12.75" customHeight="1">
      <c r="B15" s="145" t="inlineStr">
        <is>
          <t>DE</t>
        </is>
      </c>
      <c r="C15" s="74" t="inlineStr">
        <is>
          <t>Deutschland</t>
        </is>
      </c>
      <c r="D15" s="75">
        <f>$D$13</f>
        <v/>
      </c>
      <c r="E15" s="254" t="n">
        <v>10</v>
      </c>
      <c r="F15" s="76" t="n">
        <v>0</v>
      </c>
      <c r="G15" s="76" t="n">
        <v>0</v>
      </c>
      <c r="H15" s="115" t="n">
        <v>0</v>
      </c>
      <c r="I15" s="76" t="n">
        <v>0</v>
      </c>
      <c r="J15" s="255" t="n">
        <v>10</v>
      </c>
    </row>
    <row r="16" ht="12.75" customHeight="1">
      <c r="B16" s="145" t="n"/>
      <c r="C16" s="48" t="n"/>
      <c r="D16" s="48">
        <f>$D$14</f>
        <v/>
      </c>
      <c r="E16" s="313" t="n">
        <v>0</v>
      </c>
      <c r="F16" s="118" t="n">
        <v>0</v>
      </c>
      <c r="G16" s="118" t="n">
        <v>0</v>
      </c>
      <c r="H16" s="121" t="n">
        <v>0</v>
      </c>
      <c r="I16" s="118" t="n">
        <v>0</v>
      </c>
      <c r="J16" s="275" t="n">
        <v>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5</v>
      </c>
      <c r="F35" s="76" t="n">
        <v>0</v>
      </c>
      <c r="G35" s="76" t="n">
        <v>0</v>
      </c>
      <c r="H35" s="115" t="n">
        <v>0</v>
      </c>
      <c r="I35" s="76" t="n">
        <v>0</v>
      </c>
      <c r="J35" s="255" t="n">
        <v>5</v>
      </c>
    </row>
    <row r="36" ht="12.75" customHeight="1">
      <c r="B36" s="145" t="n"/>
      <c r="C36" s="48" t="n"/>
      <c r="D36" s="48">
        <f>$D$14</f>
        <v/>
      </c>
      <c r="E36" s="313" t="n">
        <v>5</v>
      </c>
      <c r="F36" s="118" t="n">
        <v>0</v>
      </c>
      <c r="G36" s="118" t="n">
        <v>0</v>
      </c>
      <c r="H36" s="121" t="n">
        <v>0</v>
      </c>
      <c r="I36" s="118" t="n">
        <v>0</v>
      </c>
      <c r="J36" s="275" t="n">
        <v>5</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5</v>
      </c>
      <c r="F59" s="76" t="n">
        <v>0</v>
      </c>
      <c r="G59" s="76" t="n">
        <v>0</v>
      </c>
      <c r="H59" s="115" t="n">
        <v>0</v>
      </c>
      <c r="I59" s="76" t="n">
        <v>0</v>
      </c>
      <c r="J59" s="255" t="n">
        <v>5</v>
      </c>
    </row>
    <row r="60" ht="12.75" customHeight="1">
      <c r="B60" s="145" t="n"/>
      <c r="C60" s="48" t="n"/>
      <c r="D60" s="48">
        <f>$D$14</f>
        <v/>
      </c>
      <c r="E60" s="313" t="n">
        <v>5</v>
      </c>
      <c r="F60" s="118" t="n">
        <v>0</v>
      </c>
      <c r="G60" s="118" t="n">
        <v>0</v>
      </c>
      <c r="H60" s="121" t="n">
        <v>0</v>
      </c>
      <c r="I60" s="118" t="n">
        <v>0</v>
      </c>
      <c r="J60" s="275" t="n">
        <v>5</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10</v>
      </c>
      <c r="F64" s="118" t="n">
        <v>0</v>
      </c>
      <c r="G64" s="118" t="n">
        <v>0</v>
      </c>
      <c r="H64" s="121" t="n">
        <v>0</v>
      </c>
      <c r="I64" s="118" t="n">
        <v>0</v>
      </c>
      <c r="J64" s="275" t="n">
        <v>10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