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Neuss</t>
        </is>
      </c>
      <c r="H2" s="4" t="n"/>
      <c r="I2" s="4" t="n"/>
    </row>
    <row r="3" ht="15" customHeight="1">
      <c r="G3" s="5" t="inlineStr">
        <is>
          <t>Oberstr. 110-124</t>
        </is>
      </c>
      <c r="H3" s="6" t="n"/>
      <c r="I3" s="6" t="n"/>
    </row>
    <row r="4" ht="15" customHeight="1">
      <c r="G4" s="5" t="inlineStr">
        <is>
          <t>41460 Neuss</t>
        </is>
      </c>
      <c r="H4" s="6" t="n"/>
      <c r="I4" s="6" t="n"/>
      <c r="J4" s="7" t="n"/>
    </row>
    <row r="5" ht="15" customHeight="1">
      <c r="G5" s="5" t="inlineStr">
        <is>
          <t>Telefon: +49 2131 97-4444</t>
        </is>
      </c>
      <c r="H5" s="6" t="n"/>
      <c r="I5" s="6" t="n"/>
      <c r="J5" s="7" t="n"/>
    </row>
    <row r="6" ht="15" customHeight="1">
      <c r="G6" s="5" t="inlineStr">
        <is>
          <t>E-Mail: info@sparkasse-neuss.de</t>
        </is>
      </c>
      <c r="H6" s="6" t="n"/>
      <c r="I6" s="6" t="n"/>
      <c r="J6" s="7" t="n"/>
    </row>
    <row r="7" ht="15" customHeight="1">
      <c r="G7" s="5" t="inlineStr">
        <is>
          <t>Internet: https://www.sparkasse-neuss.de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160</v>
      </c>
      <c r="E21" s="355" t="n">
        <v>110</v>
      </c>
      <c r="F21" s="354" t="n">
        <v>159.6298563</v>
      </c>
      <c r="G21" s="355" t="n">
        <v>100.655168</v>
      </c>
      <c r="H21" s="354" t="n">
        <v>132.94327796</v>
      </c>
      <c r="I21" s="355" t="n">
        <v>0</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591.82685983</v>
      </c>
      <c r="E23" s="358" t="n">
        <v>576.8637190000001</v>
      </c>
      <c r="F23" s="357" t="n">
        <v>566.73608041</v>
      </c>
      <c r="G23" s="358" t="n">
        <v>531.395257</v>
      </c>
      <c r="H23" s="357" t="n">
        <v>502.16975328</v>
      </c>
      <c r="I23" s="358" t="n">
        <v>0</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6.571778640000001</v>
      </c>
      <c r="E27" s="355" t="n">
        <v>4.35895</v>
      </c>
      <c r="F27" s="354" t="n">
        <v>3.192597126</v>
      </c>
      <c r="G27" s="355" t="n">
        <v>2.013103</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425.25508119</v>
      </c>
      <c r="E29" s="361" t="n">
        <v>462.504768</v>
      </c>
      <c r="F29" s="360" t="n">
        <v>403.913626984</v>
      </c>
      <c r="G29" s="361" t="n">
        <v>428.726986</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10</v>
      </c>
      <c r="E37" s="355" t="n">
        <v>10</v>
      </c>
      <c r="F37" s="354" t="n">
        <v>10.26761898</v>
      </c>
      <c r="G37" s="355" t="n">
        <v>10.18516</v>
      </c>
      <c r="H37" s="354" t="n">
        <v>9.84375146</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113.04516688</v>
      </c>
      <c r="E39" s="358" t="n">
        <v>34.353163</v>
      </c>
      <c r="F39" s="357" t="n">
        <v>111.57713845</v>
      </c>
      <c r="G39" s="358" t="n">
        <v>33.775065</v>
      </c>
      <c r="H39" s="357" t="n">
        <v>99.5797858</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0.418181739</v>
      </c>
      <c r="E43" s="355" t="n">
        <v>0.425266</v>
      </c>
      <c r="F43" s="354" t="n">
        <v>0.20535238</v>
      </c>
      <c r="G43" s="355" t="n">
        <v>0.203703</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102.626985141</v>
      </c>
      <c r="E45" s="361" t="n">
        <v>23.927896</v>
      </c>
      <c r="F45" s="360" t="n">
        <v>101.10416709</v>
      </c>
      <c r="G45" s="361" t="n">
        <v>23.386202</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160</v>
      </c>
      <c r="E9" s="204" t="n">
        <v>110</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591.82685983</v>
      </c>
      <c r="E12" s="192" t="n">
        <v>576.8637190000001</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96.42939343</v>
      </c>
      <c r="E18" s="195" t="n">
        <v>95.72</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6.69</v>
      </c>
      <c r="E30" s="195" t="n">
        <v>6.61</v>
      </c>
    </row>
    <row r="31" ht="31.5" customHeight="1">
      <c r="A31" s="200" t="n">
        <v>0</v>
      </c>
      <c r="B31" s="157" t="inlineStr">
        <is>
          <t xml:space="preserve">average loan-to-value ratio, weighted using the mortgage lending value
section 28 para. 2 no. 3  </t>
        </is>
      </c>
      <c r="C31" s="156" t="inlineStr">
        <is>
          <t>%</t>
        </is>
      </c>
      <c r="D31" s="155" t="n">
        <v>53.172762</v>
      </c>
      <c r="E31" s="195" t="n">
        <v>52.91</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0</v>
      </c>
    </row>
    <row r="36">
      <c r="A36" s="200" t="n"/>
      <c r="B36" s="220" t="inlineStr">
        <is>
          <t>Day on which the largest negative sum results</t>
        </is>
      </c>
      <c r="C36" s="154" t="inlineStr">
        <is>
          <t>Day (1-180)</t>
        </is>
      </c>
      <c r="D36" s="348" t="n">
        <v>0</v>
      </c>
      <c r="E36" s="349" t="n">
        <v>0</v>
      </c>
    </row>
    <row r="37" ht="21.75" customHeight="1" thickBot="1">
      <c r="A37" s="200" t="n">
        <v>1</v>
      </c>
      <c r="B37" s="158" t="inlineStr">
        <is>
          <t>Total amount of cover assets meeting the requirements of section 4 para 1a s. 3 Pfandbrief Act</t>
        </is>
      </c>
      <c r="C37" s="225" t="inlineStr">
        <is>
          <t>(€ mn.)</t>
        </is>
      </c>
      <c r="D37" s="197" t="n">
        <v>10</v>
      </c>
      <c r="E37" s="198" t="n">
        <v>10</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0.034252</v>
      </c>
      <c r="E48" s="198" t="n">
        <v>0.01</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10</v>
      </c>
      <c r="E9" s="204" t="n">
        <v>10</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113.04516688</v>
      </c>
      <c r="E12" s="204" t="n">
        <v>34.353163</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79.232703</v>
      </c>
      <c r="E16" s="195" t="n">
        <v>30.01</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n">
        <v>0</v>
      </c>
      <c r="E22" s="528"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NEU</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Neuss</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46.23547228</v>
      </c>
      <c r="F11" s="36" t="n">
        <v>0</v>
      </c>
      <c r="G11" s="37" t="n">
        <v>40.247653</v>
      </c>
      <c r="I11" s="36" t="n">
        <v>0</v>
      </c>
      <c r="J11" s="37" t="n">
        <v>0</v>
      </c>
    </row>
    <row r="12" ht="12.75" customHeight="1">
      <c r="A12" s="17" t="n">
        <v>0</v>
      </c>
      <c r="B12" s="429" t="inlineStr">
        <is>
          <t>&gt; 0.5 years and &lt;= 1 year</t>
        </is>
      </c>
      <c r="C12" s="430" t="n"/>
      <c r="D12" s="36" t="n">
        <v>10</v>
      </c>
      <c r="E12" s="37" t="n">
        <v>35.83171384</v>
      </c>
      <c r="F12" s="36" t="n">
        <v>20</v>
      </c>
      <c r="G12" s="37" t="n">
        <v>26.08316</v>
      </c>
      <c r="I12" s="36" t="n">
        <v>0</v>
      </c>
      <c r="J12" s="37" t="n">
        <v>0</v>
      </c>
    </row>
    <row r="13" ht="12.75" customHeight="1">
      <c r="A13" s="17" t="n"/>
      <c r="B13" s="429" t="inlineStr">
        <is>
          <t>&gt; 1  year and &lt;= 1.5 years</t>
        </is>
      </c>
      <c r="C13" s="430" t="n"/>
      <c r="D13" s="36" t="n">
        <v>0</v>
      </c>
      <c r="E13" s="37" t="n">
        <v>31.6639761</v>
      </c>
      <c r="F13" s="36" t="n">
        <v>0</v>
      </c>
      <c r="G13" s="37" t="n">
        <v>29.374978</v>
      </c>
      <c r="I13" s="36" t="n">
        <v>0</v>
      </c>
      <c r="J13" s="37" t="n">
        <v>0</v>
      </c>
    </row>
    <row r="14" ht="12.75" customHeight="1">
      <c r="A14" s="17" t="n">
        <v>0</v>
      </c>
      <c r="B14" s="429" t="inlineStr">
        <is>
          <t>&gt; 1.5 years and &lt;= 2 years</t>
        </is>
      </c>
      <c r="C14" s="429" t="n"/>
      <c r="D14" s="38" t="n">
        <v>5</v>
      </c>
      <c r="E14" s="199" t="n">
        <v>20.45790684</v>
      </c>
      <c r="F14" s="38" t="n">
        <v>10</v>
      </c>
      <c r="G14" s="199" t="n">
        <v>34.898727</v>
      </c>
      <c r="I14" s="36" t="n">
        <v>10</v>
      </c>
      <c r="J14" s="37" t="n">
        <v>20</v>
      </c>
    </row>
    <row r="15" ht="12.75" customHeight="1">
      <c r="A15" s="17" t="n">
        <v>0</v>
      </c>
      <c r="B15" s="429" t="inlineStr">
        <is>
          <t>&gt; 2 years and &lt;= 3 years</t>
        </is>
      </c>
      <c r="C15" s="429" t="n"/>
      <c r="D15" s="38" t="n">
        <v>0</v>
      </c>
      <c r="E15" s="199" t="n">
        <v>46.08462142</v>
      </c>
      <c r="F15" s="38" t="n">
        <v>5</v>
      </c>
      <c r="G15" s="199" t="n">
        <v>51.069023</v>
      </c>
      <c r="I15" s="36" t="n">
        <v>5</v>
      </c>
      <c r="J15" s="37" t="n">
        <v>10</v>
      </c>
    </row>
    <row r="16" ht="12.75" customHeight="1">
      <c r="A16" s="17" t="n">
        <v>0</v>
      </c>
      <c r="B16" s="429" t="inlineStr">
        <is>
          <t>&gt; 3 years and &lt;= 4 years</t>
        </is>
      </c>
      <c r="C16" s="429" t="n"/>
      <c r="D16" s="38" t="n">
        <v>0</v>
      </c>
      <c r="E16" s="199" t="n">
        <v>48.65818984</v>
      </c>
      <c r="F16" s="38" t="n">
        <v>0</v>
      </c>
      <c r="G16" s="199" t="n">
        <v>44.420711</v>
      </c>
      <c r="I16" s="36" t="n">
        <v>0</v>
      </c>
      <c r="J16" s="37" t="n">
        <v>5</v>
      </c>
    </row>
    <row r="17" ht="12.75" customHeight="1">
      <c r="A17" s="17" t="n">
        <v>0</v>
      </c>
      <c r="B17" s="429" t="inlineStr">
        <is>
          <t>&gt; 4 years and &lt;= 5 years</t>
        </is>
      </c>
      <c r="C17" s="429" t="n"/>
      <c r="D17" s="38" t="n">
        <v>5</v>
      </c>
      <c r="E17" s="199" t="n">
        <v>34.44980014</v>
      </c>
      <c r="F17" s="38" t="n">
        <v>0</v>
      </c>
      <c r="G17" s="199" t="n">
        <v>45.236236</v>
      </c>
      <c r="I17" s="36" t="n">
        <v>0</v>
      </c>
      <c r="J17" s="37" t="n">
        <v>0</v>
      </c>
    </row>
    <row r="18" ht="12.75" customHeight="1">
      <c r="A18" s="17" t="n">
        <v>0</v>
      </c>
      <c r="B18" s="429" t="inlineStr">
        <is>
          <t>&gt; 5 years and &lt;= 10 years</t>
        </is>
      </c>
      <c r="C18" s="430" t="n"/>
      <c r="D18" s="36" t="n">
        <v>90</v>
      </c>
      <c r="E18" s="37" t="n">
        <v>261.07813234</v>
      </c>
      <c r="F18" s="36" t="n">
        <v>35</v>
      </c>
      <c r="G18" s="37" t="n">
        <v>229.073361</v>
      </c>
      <c r="I18" s="36" t="n">
        <v>85</v>
      </c>
      <c r="J18" s="37" t="n">
        <v>35</v>
      </c>
    </row>
    <row r="19" ht="12.75" customHeight="1">
      <c r="A19" s="17" t="n">
        <v>0</v>
      </c>
      <c r="B19" s="429" t="inlineStr">
        <is>
          <t>&gt; 10 years</t>
        </is>
      </c>
      <c r="C19" s="430" t="n"/>
      <c r="D19" s="36" t="n">
        <v>50</v>
      </c>
      <c r="E19" s="37" t="n">
        <v>67.36704702999999</v>
      </c>
      <c r="F19" s="36" t="n">
        <v>40</v>
      </c>
      <c r="G19" s="37" t="n">
        <v>76.46451500000001</v>
      </c>
      <c r="I19" s="36" t="n">
        <v>60</v>
      </c>
      <c r="J19" s="37" t="n">
        <v>40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25.6334223</v>
      </c>
      <c r="F24" s="36" t="n">
        <v>0</v>
      </c>
      <c r="G24" s="37" t="n">
        <v>26.972408</v>
      </c>
      <c r="I24" s="36" t="n">
        <v>0</v>
      </c>
      <c r="J24" s="37" t="n">
        <v>0</v>
      </c>
    </row>
    <row r="25" ht="12.75" customHeight="1">
      <c r="A25" s="17" t="n"/>
      <c r="B25" s="429" t="inlineStr">
        <is>
          <t>&gt; 0.5 years and &lt;= 1 year</t>
        </is>
      </c>
      <c r="C25" s="430" t="n"/>
      <c r="D25" s="36" t="n">
        <v>0</v>
      </c>
      <c r="E25" s="37" t="n">
        <v>3.63965583</v>
      </c>
      <c r="F25" s="36" t="n">
        <v>0</v>
      </c>
      <c r="G25" s="37" t="n">
        <v>0.152397</v>
      </c>
      <c r="I25" s="36" t="n">
        <v>0</v>
      </c>
      <c r="J25" s="37" t="n">
        <v>0</v>
      </c>
    </row>
    <row r="26" ht="12.75" customHeight="1">
      <c r="A26" s="17" t="n">
        <v>1</v>
      </c>
      <c r="B26" s="429" t="inlineStr">
        <is>
          <t>&gt; 1  year and &lt;= 1.5 years</t>
        </is>
      </c>
      <c r="C26" s="430" t="n"/>
      <c r="D26" s="36" t="n">
        <v>0</v>
      </c>
      <c r="E26" s="37" t="n">
        <v>1.10626948</v>
      </c>
      <c r="F26" s="36" t="n">
        <v>0</v>
      </c>
      <c r="G26" s="37" t="n">
        <v>0.194394</v>
      </c>
      <c r="I26" s="36" t="n">
        <v>0</v>
      </c>
      <c r="J26" s="37" t="n">
        <v>0</v>
      </c>
    </row>
    <row r="27" ht="12.75" customHeight="1">
      <c r="A27" s="17" t="n">
        <v>1</v>
      </c>
      <c r="B27" s="429" t="inlineStr">
        <is>
          <t>&gt; 1.5 years and &lt;= 2 years</t>
        </is>
      </c>
      <c r="C27" s="429" t="n"/>
      <c r="D27" s="38" t="n">
        <v>10</v>
      </c>
      <c r="E27" s="199" t="n">
        <v>3.67814979</v>
      </c>
      <c r="F27" s="38" t="n">
        <v>0</v>
      </c>
      <c r="G27" s="199" t="n">
        <v>0.150325</v>
      </c>
      <c r="I27" s="36" t="n">
        <v>0</v>
      </c>
      <c r="J27" s="37" t="n">
        <v>0</v>
      </c>
    </row>
    <row r="28" ht="12.75" customHeight="1">
      <c r="A28" s="17" t="n">
        <v>1</v>
      </c>
      <c r="B28" s="429" t="inlineStr">
        <is>
          <t>&gt; 2 years and &lt;= 3 years</t>
        </is>
      </c>
      <c r="C28" s="429" t="n"/>
      <c r="D28" s="38" t="n">
        <v>0</v>
      </c>
      <c r="E28" s="199" t="n">
        <v>5.32345551</v>
      </c>
      <c r="F28" s="38" t="n">
        <v>10</v>
      </c>
      <c r="G28" s="199" t="n">
        <v>0.303738</v>
      </c>
      <c r="I28" s="36" t="n">
        <v>10</v>
      </c>
      <c r="J28" s="37" t="n">
        <v>0</v>
      </c>
    </row>
    <row r="29" ht="12.75" customHeight="1">
      <c r="A29" s="17" t="n">
        <v>1</v>
      </c>
      <c r="B29" s="429" t="inlineStr">
        <is>
          <t>&gt; 3 years and &lt;= 4 years</t>
        </is>
      </c>
      <c r="C29" s="429" t="n"/>
      <c r="D29" s="38" t="n">
        <v>0</v>
      </c>
      <c r="E29" s="199" t="n">
        <v>5.99075698</v>
      </c>
      <c r="F29" s="38" t="n">
        <v>0</v>
      </c>
      <c r="G29" s="199" t="n">
        <v>0.784643</v>
      </c>
      <c r="I29" s="36" t="n">
        <v>0</v>
      </c>
      <c r="J29" s="37" t="n">
        <v>10</v>
      </c>
    </row>
    <row r="30" ht="12.75" customHeight="1">
      <c r="A30" s="17" t="n">
        <v>1</v>
      </c>
      <c r="B30" s="429" t="inlineStr">
        <is>
          <t>&gt; 4 years and &lt;= 5 years</t>
        </is>
      </c>
      <c r="C30" s="429" t="n"/>
      <c r="D30" s="38" t="n">
        <v>0</v>
      </c>
      <c r="E30" s="199" t="n">
        <v>6.489175879999999</v>
      </c>
      <c r="F30" s="38" t="n">
        <v>0</v>
      </c>
      <c r="G30" s="199" t="n">
        <v>1.39208</v>
      </c>
      <c r="I30" s="36" t="n">
        <v>0</v>
      </c>
      <c r="J30" s="37" t="n">
        <v>0</v>
      </c>
    </row>
    <row r="31" ht="12.75" customHeight="1">
      <c r="A31" s="17" t="n">
        <v>1</v>
      </c>
      <c r="B31" s="429" t="inlineStr">
        <is>
          <t>&gt; 5 years and &lt;= 10 years</t>
        </is>
      </c>
      <c r="C31" s="430" t="n"/>
      <c r="D31" s="36" t="n">
        <v>0</v>
      </c>
      <c r="E31" s="37" t="n">
        <v>61.18428111</v>
      </c>
      <c r="F31" s="36" t="n">
        <v>0</v>
      </c>
      <c r="G31" s="37" t="n">
        <v>4.403176999999999</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385.1623648</v>
      </c>
      <c r="E9" s="43" t="n">
        <v>388.654903</v>
      </c>
    </row>
    <row r="10" ht="12.75" customHeight="1">
      <c r="A10" s="17" t="n">
        <v>0</v>
      </c>
      <c r="B10" s="44" t="inlineStr">
        <is>
          <t>more than 300,000 Euros up to 1 mn. Euros</t>
        </is>
      </c>
      <c r="C10" s="44" t="n"/>
      <c r="D10" s="36" t="n">
        <v>123.69966451</v>
      </c>
      <c r="E10" s="43" t="n">
        <v>113.648254</v>
      </c>
    </row>
    <row r="11" ht="12.75" customHeight="1">
      <c r="A11" s="17" t="n"/>
      <c r="B11" s="44" t="inlineStr">
        <is>
          <t>more than 1 mn. Euros up to 10 mn. Euros</t>
        </is>
      </c>
      <c r="C11" s="44" t="n"/>
      <c r="D11" s="36" t="n">
        <v>68.96483052000001</v>
      </c>
      <c r="E11" s="43" t="n">
        <v>60.560561</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34.06909088</v>
      </c>
      <c r="E21" s="37" t="n">
        <v>15.370334</v>
      </c>
    </row>
    <row r="22" ht="12.75" customHeight="1">
      <c r="A22" s="17" t="n">
        <v>1</v>
      </c>
      <c r="B22" s="44" t="inlineStr">
        <is>
          <t>more than 10 mn. Euros up to 100 mn. Euros</t>
        </is>
      </c>
      <c r="C22" s="44" t="n"/>
      <c r="D22" s="38" t="n">
        <v>78.97607600000001</v>
      </c>
      <c r="E22" s="46" t="n">
        <v>18.982829</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85.03561200999999</v>
      </c>
      <c r="H16" s="72" t="n">
        <v>292.99854891</v>
      </c>
      <c r="I16" s="72" t="n">
        <v>138.48498379</v>
      </c>
      <c r="J16" s="72" t="n">
        <v>0</v>
      </c>
      <c r="K16" s="72" t="n">
        <v>0</v>
      </c>
      <c r="L16" s="72">
        <f>SUM(M16:R16)</f>
        <v/>
      </c>
      <c r="M16" s="72" t="n">
        <v>14.85571926</v>
      </c>
      <c r="N16" s="72" t="n">
        <v>14.66135264</v>
      </c>
      <c r="O16" s="72" t="n">
        <v>5.79878534</v>
      </c>
      <c r="P16" s="72" t="n">
        <v>25.99185788</v>
      </c>
      <c r="Q16" s="72" t="n">
        <v>0</v>
      </c>
      <c r="R16" s="72" t="n">
        <v>0</v>
      </c>
      <c r="S16" s="73" t="n">
        <v>0.00391899</v>
      </c>
      <c r="T16" s="244" t="n">
        <v>0.01176376</v>
      </c>
    </row>
    <row r="17" ht="12.75" customHeight="1">
      <c r="C17" s="68" t="n"/>
      <c r="D17" s="271">
        <f>"year "&amp;(AktJahr-1)</f>
        <v/>
      </c>
      <c r="E17" s="276">
        <f>F17+L17</f>
        <v/>
      </c>
      <c r="F17" s="74">
        <f>SUM(G17:K17)</f>
        <v/>
      </c>
      <c r="G17" s="74" t="n">
        <v>82.76683100000001</v>
      </c>
      <c r="H17" s="74" t="n">
        <v>293.930624</v>
      </c>
      <c r="I17" s="74" t="n">
        <v>128.653304</v>
      </c>
      <c r="J17" s="74" t="n">
        <v>0.23954</v>
      </c>
      <c r="K17" s="74" t="n">
        <v>0</v>
      </c>
      <c r="L17" s="74">
        <f>SUM(M17:R17)</f>
        <v/>
      </c>
      <c r="M17" s="74" t="n">
        <v>14.012253</v>
      </c>
      <c r="N17" s="74" t="n">
        <v>12.072157</v>
      </c>
      <c r="O17" s="74" t="n">
        <v>5.282063</v>
      </c>
      <c r="P17" s="74" t="n">
        <v>25.906947</v>
      </c>
      <c r="Q17" s="74" t="n">
        <v>0</v>
      </c>
      <c r="R17" s="74" t="n">
        <v>0</v>
      </c>
      <c r="S17" s="75" t="n">
        <v>0.005689</v>
      </c>
      <c r="T17" s="277" t="n">
        <v>0.035604</v>
      </c>
    </row>
    <row r="18" ht="12.75" customHeight="1">
      <c r="B18" s="13" t="inlineStr">
        <is>
          <t>DE</t>
        </is>
      </c>
      <c r="C18" s="70" t="inlineStr">
        <is>
          <t>Germany</t>
        </is>
      </c>
      <c r="D18" s="264">
        <f>$D$16</f>
        <v/>
      </c>
      <c r="E18" s="243">
        <f>F18+L18</f>
        <v/>
      </c>
      <c r="F18" s="72">
        <f>SUM(G18:K18)</f>
        <v/>
      </c>
      <c r="G18" s="72" t="n">
        <v>85.03561200999999</v>
      </c>
      <c r="H18" s="72" t="n">
        <v>292.99854891</v>
      </c>
      <c r="I18" s="72" t="n">
        <v>138.48498379</v>
      </c>
      <c r="J18" s="72" t="n">
        <v>0</v>
      </c>
      <c r="K18" s="72" t="n">
        <v>0</v>
      </c>
      <c r="L18" s="72">
        <f>SUM(M18:R18)</f>
        <v/>
      </c>
      <c r="M18" s="72" t="n">
        <v>14.85571926</v>
      </c>
      <c r="N18" s="72" t="n">
        <v>14.66135264</v>
      </c>
      <c r="O18" s="72" t="n">
        <v>5.79878534</v>
      </c>
      <c r="P18" s="72" t="n">
        <v>25.99185788</v>
      </c>
      <c r="Q18" s="72" t="n">
        <v>0</v>
      </c>
      <c r="R18" s="72" t="n">
        <v>0</v>
      </c>
      <c r="S18" s="73" t="n">
        <v>0.00391899</v>
      </c>
      <c r="T18" s="244" t="n">
        <v>0.01176376</v>
      </c>
    </row>
    <row r="19" ht="12.75" customHeight="1">
      <c r="C19" s="68" t="n"/>
      <c r="D19" s="271">
        <f>$D$17</f>
        <v/>
      </c>
      <c r="E19" s="276">
        <f>F19+L19</f>
        <v/>
      </c>
      <c r="F19" s="74">
        <f>SUM(G19:K19)</f>
        <v/>
      </c>
      <c r="G19" s="74" t="n">
        <v>82.76683100000001</v>
      </c>
      <c r="H19" s="74" t="n">
        <v>293.930624</v>
      </c>
      <c r="I19" s="74" t="n">
        <v>128.653304</v>
      </c>
      <c r="J19" s="74" t="n">
        <v>0.23954</v>
      </c>
      <c r="K19" s="74" t="n">
        <v>0</v>
      </c>
      <c r="L19" s="74">
        <f>SUM(M19:R19)</f>
        <v/>
      </c>
      <c r="M19" s="74" t="n">
        <v>14.012253</v>
      </c>
      <c r="N19" s="74" t="n">
        <v>12.072157</v>
      </c>
      <c r="O19" s="74" t="n">
        <v>5.282063</v>
      </c>
      <c r="P19" s="74" t="n">
        <v>25.906947</v>
      </c>
      <c r="Q19" s="74" t="n">
        <v>0</v>
      </c>
      <c r="R19" s="74" t="n">
        <v>0</v>
      </c>
      <c r="S19" s="75" t="n">
        <v>0.005689</v>
      </c>
      <c r="T19" s="277" t="n">
        <v>0.035604</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1</v>
      </c>
      <c r="H12" s="72" t="n">
        <v>0</v>
      </c>
      <c r="I12" s="72" t="n">
        <v>112.04516688</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1</v>
      </c>
      <c r="I13" s="113" t="n">
        <v>33.353163</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1</v>
      </c>
      <c r="H14" s="72" t="n">
        <v>0</v>
      </c>
      <c r="I14" s="72" t="n">
        <v>112.04516688</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1</v>
      </c>
      <c r="I15" s="113" t="n">
        <v>33.353163</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14</v>
      </c>
      <c r="F13" s="72" t="n">
        <v>0</v>
      </c>
      <c r="G13" s="72" t="n">
        <v>0</v>
      </c>
      <c r="H13" s="110" t="n">
        <v>14</v>
      </c>
      <c r="I13" s="72" t="n">
        <v>0</v>
      </c>
      <c r="J13" s="244" t="n">
        <v>0</v>
      </c>
    </row>
    <row r="14" ht="12.75" customHeight="1">
      <c r="B14" s="138" t="n"/>
      <c r="C14" s="44" t="n"/>
      <c r="D14" s="44">
        <f>"year "&amp;(AktJahr-1)</f>
        <v/>
      </c>
      <c r="E14" s="245" t="n">
        <v>14</v>
      </c>
      <c r="F14" s="113" t="n">
        <v>0</v>
      </c>
      <c r="G14" s="113" t="n">
        <v>0</v>
      </c>
      <c r="H14" s="116" t="n">
        <v>4</v>
      </c>
      <c r="I14" s="113" t="n">
        <v>0</v>
      </c>
      <c r="J14" s="246" t="n">
        <v>10</v>
      </c>
    </row>
    <row r="15" ht="12.75" customHeight="1">
      <c r="B15" s="138" t="inlineStr">
        <is>
          <t>DE</t>
        </is>
      </c>
      <c r="C15" s="70" t="inlineStr">
        <is>
          <t>Germany</t>
        </is>
      </c>
      <c r="D15" s="71">
        <f>$D$13</f>
        <v/>
      </c>
      <c r="E15" s="243" t="n">
        <v>10</v>
      </c>
      <c r="F15" s="72" t="n">
        <v>0</v>
      </c>
      <c r="G15" s="72" t="n">
        <v>0</v>
      </c>
      <c r="H15" s="110" t="n">
        <v>10</v>
      </c>
      <c r="I15" s="72" t="n">
        <v>0</v>
      </c>
      <c r="J15" s="244" t="n">
        <v>0</v>
      </c>
    </row>
    <row r="16" ht="12.75" customHeight="1">
      <c r="B16" s="138" t="n"/>
      <c r="C16" s="44" t="n"/>
      <c r="D16" s="44">
        <f>$D$14</f>
        <v/>
      </c>
      <c r="E16" s="245" t="n">
        <v>10</v>
      </c>
      <c r="F16" s="113" t="n">
        <v>0</v>
      </c>
      <c r="G16" s="113" t="n">
        <v>0</v>
      </c>
      <c r="H16" s="116" t="n">
        <v>0</v>
      </c>
      <c r="I16" s="113" t="n">
        <v>0</v>
      </c>
      <c r="J16" s="246" t="n">
        <v>10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4</v>
      </c>
      <c r="F87" s="72" t="n">
        <v>0</v>
      </c>
      <c r="G87" s="72" t="n">
        <v>0</v>
      </c>
      <c r="H87" s="110" t="n">
        <v>4</v>
      </c>
      <c r="I87" s="72" t="n">
        <v>0</v>
      </c>
      <c r="J87" s="244" t="n">
        <v>0</v>
      </c>
    </row>
    <row r="88" ht="12.75" customHeight="1">
      <c r="B88" s="138" t="n"/>
      <c r="C88" s="44" t="n"/>
      <c r="D88" s="44">
        <f>$D$14</f>
        <v/>
      </c>
      <c r="E88" s="245" t="n">
        <v>4</v>
      </c>
      <c r="F88" s="113" t="n">
        <v>0</v>
      </c>
      <c r="G88" s="113" t="n">
        <v>0</v>
      </c>
      <c r="H88" s="116" t="n">
        <v>4</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