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KölnBonn</t>
        </is>
      </c>
      <c r="H2" s="4" t="n"/>
      <c r="I2" s="4" t="n"/>
    </row>
    <row r="3" ht="15" customHeight="1">
      <c r="G3" s="5" t="inlineStr">
        <is>
          <t>Hahnenstraße 57</t>
        </is>
      </c>
      <c r="H3" s="6" t="n"/>
      <c r="I3" s="6" t="n"/>
    </row>
    <row r="4" ht="15" customHeight="1">
      <c r="G4" s="5" t="inlineStr">
        <is>
          <t>50667 Köln</t>
        </is>
      </c>
      <c r="H4" s="6" t="n"/>
      <c r="I4" s="6" t="n"/>
      <c r="J4" s="7" t="n"/>
    </row>
    <row r="5" ht="15" customHeight="1">
      <c r="G5" s="5" t="inlineStr">
        <is>
          <t>Telefon: +49 221 226-0</t>
        </is>
      </c>
      <c r="H5" s="6" t="n"/>
      <c r="I5" s="6" t="n"/>
      <c r="J5" s="7" t="n"/>
    </row>
    <row r="6" ht="15" customHeight="1">
      <c r="G6" s="5" t="inlineStr">
        <is>
          <t>E-Mail: kontakt@sparkasse-koelnbonn.de</t>
        </is>
      </c>
      <c r="H6" s="6" t="n"/>
      <c r="I6" s="6" t="n"/>
      <c r="J6" s="7" t="n"/>
    </row>
    <row r="7" ht="15" customHeight="1">
      <c r="G7" s="5" t="inlineStr">
        <is>
          <t>Internet: https://www.sparkasse-koelnbonn.de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1358.801522</v>
      </c>
      <c r="E21" s="355" t="n">
        <v>1353.446015</v>
      </c>
      <c r="F21" s="354" t="n">
        <v>1375.065249</v>
      </c>
      <c r="G21" s="355" t="n">
        <v>1338.450068</v>
      </c>
      <c r="H21" s="354" t="n">
        <v>1236.551821</v>
      </c>
      <c r="I21" s="355" t="n">
        <v>1187.62985</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7815.978883000001</v>
      </c>
      <c r="E23" s="358" t="n">
        <v>7081.998407999999</v>
      </c>
      <c r="F23" s="357" t="n">
        <v>7579.123139</v>
      </c>
      <c r="G23" s="358" t="n">
        <v>6654.767883</v>
      </c>
      <c r="H23" s="357" t="n">
        <v>6709.56817</v>
      </c>
      <c r="I23" s="358" t="n">
        <v>5876.885894999999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56.703306</v>
      </c>
      <c r="E27" s="355" t="n">
        <v>54.961451</v>
      </c>
      <c r="F27" s="354" t="n">
        <v>27.501305</v>
      </c>
      <c r="G27" s="355" t="n">
        <v>52.197341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6400.474055</v>
      </c>
      <c r="E29" s="361" t="n">
        <v>5673.590942</v>
      </c>
      <c r="F29" s="360" t="n">
        <v>6176.556585</v>
      </c>
      <c r="G29" s="361" t="n">
        <v>5264.120474</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1358.801522</v>
      </c>
      <c r="E9" s="204" t="n">
        <v>1353.446015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7815.978883000001</v>
      </c>
      <c r="E12" s="192" t="n">
        <v>7081.998407999999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178.65</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92.31999999999999</v>
      </c>
      <c r="E18" s="195" t="n">
        <v>92.31999999999999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5.82</v>
      </c>
      <c r="E30" s="195" t="n">
        <v>5.77</v>
      </c>
    </row>
    <row r="31" ht="31.5" customHeight="1">
      <c r="A31" s="200" t="n">
        <v>0</v>
      </c>
      <c r="B31" s="157" t="inlineStr">
        <is>
          <t xml:space="preserve">average loan-to-value ratio, weighted using the mortgage lending value
section 28 para. 2 no. 3  </t>
        </is>
      </c>
      <c r="C31" s="156" t="inlineStr">
        <is>
          <t>%</t>
        </is>
      </c>
      <c r="D31" s="155" t="n">
        <v>53.55</v>
      </c>
      <c r="E31" s="195" t="n">
        <v>53.17</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6.917021</v>
      </c>
      <c r="E35" s="195" t="n">
        <v>10.719253</v>
      </c>
    </row>
    <row r="36">
      <c r="A36" s="200" t="n"/>
      <c r="B36" s="220" t="inlineStr">
        <is>
          <t>Day on which the largest negative sum results</t>
        </is>
      </c>
      <c r="C36" s="154" t="inlineStr">
        <is>
          <t>Day (1-180)</t>
        </is>
      </c>
      <c r="D36" s="348" t="n">
        <v>12</v>
      </c>
      <c r="E36" s="349" t="n">
        <v>21</v>
      </c>
    </row>
    <row r="37" ht="21.75" customHeight="1" thickBot="1">
      <c r="A37" s="200" t="n">
        <v>1</v>
      </c>
      <c r="B37" s="158" t="inlineStr">
        <is>
          <t>Total amount of cover assets meeting the requirements of section 4 para 1a s. 3 Pfandbrief Act</t>
        </is>
      </c>
      <c r="C37" s="225" t="inlineStr">
        <is>
          <t>(€ mn.)</t>
        </is>
      </c>
      <c r="D37" s="197" t="n">
        <v>208.341482</v>
      </c>
      <c r="E37" s="198" t="n">
        <v>43.407822</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13.5" customHeight="1" thickBot="1">
      <c r="B10" s="209" t="inlineStr">
        <is>
          <t>ISIN</t>
        </is>
      </c>
      <c r="C10" s="189" t="inlineStr">
        <is>
          <t>(Mio. €)</t>
        </is>
      </c>
      <c r="D10" s="527" t="inlineStr">
        <is>
          <t>DE000SK003B9, DE000SK00818</t>
        </is>
      </c>
      <c r="E10" s="528" t="inlineStr">
        <is>
          <t>DE000SK003B9, DE000SK00818</t>
        </is>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362" t="n">
        <v>0</v>
      </c>
      <c r="E15" s="363" t="n">
        <v>0</v>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SKB</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KölnBonn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52</v>
      </c>
      <c r="E11" s="37" t="n">
        <v>467.880578</v>
      </c>
      <c r="F11" s="36" t="n">
        <v>32.5</v>
      </c>
      <c r="G11" s="37" t="n">
        <v>527.714982</v>
      </c>
      <c r="I11" s="36" t="n">
        <v>0</v>
      </c>
      <c r="J11" s="37" t="n">
        <v>0</v>
      </c>
    </row>
    <row r="12" ht="12.75" customHeight="1">
      <c r="A12" s="17" t="n">
        <v>0</v>
      </c>
      <c r="B12" s="427" t="inlineStr">
        <is>
          <t>&gt; 0.5 years and &lt;= 1 year</t>
        </is>
      </c>
      <c r="C12" s="428" t="n"/>
      <c r="D12" s="36" t="n">
        <v>500</v>
      </c>
      <c r="E12" s="37" t="n">
        <v>369.104047</v>
      </c>
      <c r="F12" s="36" t="n">
        <v>5</v>
      </c>
      <c r="G12" s="37" t="n">
        <v>245.323181</v>
      </c>
      <c r="I12" s="36" t="n">
        <v>0</v>
      </c>
      <c r="J12" s="37" t="n">
        <v>0</v>
      </c>
    </row>
    <row r="13" ht="12.75" customHeight="1">
      <c r="A13" s="17" t="n"/>
      <c r="B13" s="427" t="inlineStr">
        <is>
          <t>&gt; 1  year and &lt;= 1.5 years</t>
        </is>
      </c>
      <c r="C13" s="428" t="n"/>
      <c r="D13" s="36" t="n">
        <v>125.75</v>
      </c>
      <c r="E13" s="37" t="n">
        <v>326.315432</v>
      </c>
      <c r="F13" s="36" t="n">
        <v>52</v>
      </c>
      <c r="G13" s="37" t="n">
        <v>273.909599</v>
      </c>
      <c r="I13" s="36" t="n">
        <v>52</v>
      </c>
      <c r="J13" s="37" t="n">
        <v>32.5</v>
      </c>
    </row>
    <row r="14" ht="12.75" customHeight="1">
      <c r="A14" s="17" t="n">
        <v>0</v>
      </c>
      <c r="B14" s="427" t="inlineStr">
        <is>
          <t>&gt; 1.5 years and &lt;= 2 years</t>
        </is>
      </c>
      <c r="C14" s="427" t="n"/>
      <c r="D14" s="38" t="n">
        <v>0</v>
      </c>
      <c r="E14" s="199" t="n">
        <v>378.398467</v>
      </c>
      <c r="F14" s="38" t="n">
        <v>500</v>
      </c>
      <c r="G14" s="199" t="n">
        <v>325.956759</v>
      </c>
      <c r="I14" s="36" t="n">
        <v>500</v>
      </c>
      <c r="J14" s="37" t="n">
        <v>5</v>
      </c>
    </row>
    <row r="15" ht="12.75" customHeight="1">
      <c r="A15" s="17" t="n">
        <v>0</v>
      </c>
      <c r="B15" s="427" t="inlineStr">
        <is>
          <t>&gt; 2 years and &lt;= 3 years</t>
        </is>
      </c>
      <c r="C15" s="427" t="n"/>
      <c r="D15" s="38" t="n">
        <v>20</v>
      </c>
      <c r="E15" s="199" t="n">
        <v>698.983505</v>
      </c>
      <c r="F15" s="38" t="n">
        <v>125.75</v>
      </c>
      <c r="G15" s="199" t="n">
        <v>651.596725</v>
      </c>
      <c r="I15" s="36" t="n">
        <v>125.75</v>
      </c>
      <c r="J15" s="37" t="n">
        <v>552</v>
      </c>
    </row>
    <row r="16" ht="12.75" customHeight="1">
      <c r="A16" s="17" t="n">
        <v>0</v>
      </c>
      <c r="B16" s="427" t="inlineStr">
        <is>
          <t>&gt; 3 years and &lt;= 4 years</t>
        </is>
      </c>
      <c r="C16" s="427" t="n"/>
      <c r="D16" s="38" t="n">
        <v>5</v>
      </c>
      <c r="E16" s="199" t="n">
        <v>707.790974</v>
      </c>
      <c r="F16" s="38" t="n">
        <v>20</v>
      </c>
      <c r="G16" s="199" t="n">
        <v>579.0798299999999</v>
      </c>
      <c r="I16" s="36" t="n">
        <v>20</v>
      </c>
      <c r="J16" s="37" t="n">
        <v>125.75</v>
      </c>
    </row>
    <row r="17" ht="12.75" customHeight="1">
      <c r="A17" s="17" t="n">
        <v>0</v>
      </c>
      <c r="B17" s="427" t="inlineStr">
        <is>
          <t>&gt; 4 years and &lt;= 5 years</t>
        </is>
      </c>
      <c r="C17" s="427" t="n"/>
      <c r="D17" s="38" t="n">
        <v>84</v>
      </c>
      <c r="E17" s="199" t="n">
        <v>674.9903710000001</v>
      </c>
      <c r="F17" s="38" t="n">
        <v>5</v>
      </c>
      <c r="G17" s="199" t="n">
        <v>561.760134</v>
      </c>
      <c r="I17" s="36" t="n">
        <v>5</v>
      </c>
      <c r="J17" s="37" t="n">
        <v>20</v>
      </c>
    </row>
    <row r="18" ht="12.75" customHeight="1">
      <c r="A18" s="17" t="n">
        <v>0</v>
      </c>
      <c r="B18" s="427" t="inlineStr">
        <is>
          <t>&gt; 5 years and &lt;= 10 years</t>
        </is>
      </c>
      <c r="C18" s="428" t="n"/>
      <c r="D18" s="36" t="n">
        <v>214.851522</v>
      </c>
      <c r="E18" s="37" t="n">
        <v>2940.197523</v>
      </c>
      <c r="F18" s="36" t="n">
        <v>227.427211</v>
      </c>
      <c r="G18" s="37" t="n">
        <v>2639.056274</v>
      </c>
      <c r="I18" s="36" t="n">
        <v>227.647465</v>
      </c>
      <c r="J18" s="37" t="n">
        <v>157.427211</v>
      </c>
    </row>
    <row r="19" ht="12.75" customHeight="1">
      <c r="A19" s="17" t="n">
        <v>0</v>
      </c>
      <c r="B19" s="427" t="inlineStr">
        <is>
          <t>&gt; 10 years</t>
        </is>
      </c>
      <c r="C19" s="428" t="n"/>
      <c r="D19" s="36" t="n">
        <v>357.2</v>
      </c>
      <c r="E19" s="37" t="n">
        <v>1252.317986</v>
      </c>
      <c r="F19" s="36" t="n">
        <v>385.768804</v>
      </c>
      <c r="G19" s="37" t="n">
        <v>1277.600924</v>
      </c>
      <c r="I19" s="36" t="n">
        <v>428.404057</v>
      </c>
      <c r="J19" s="37" t="n">
        <v>460.768804</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0</v>
      </c>
      <c r="E24" s="37" t="n">
        <v>0</v>
      </c>
      <c r="F24" s="36" t="n">
        <v>0</v>
      </c>
      <c r="G24" s="37" t="n">
        <v>0</v>
      </c>
      <c r="I24" s="36" t="n">
        <v>0</v>
      </c>
      <c r="J24" s="37" t="n">
        <v>0</v>
      </c>
    </row>
    <row r="25" ht="12.75" customHeight="1">
      <c r="A25" s="17" t="n"/>
      <c r="B25" s="427" t="inlineStr">
        <is>
          <t>&gt; 0.5 years and &lt;= 1 year</t>
        </is>
      </c>
      <c r="C25" s="428" t="n"/>
      <c r="D25" s="36" t="n">
        <v>0</v>
      </c>
      <c r="E25" s="37" t="n">
        <v>0</v>
      </c>
      <c r="F25" s="36" t="n">
        <v>0</v>
      </c>
      <c r="G25" s="37" t="n">
        <v>0</v>
      </c>
      <c r="I25" s="36" t="n">
        <v>0</v>
      </c>
      <c r="J25" s="37" t="n">
        <v>0</v>
      </c>
    </row>
    <row r="26" ht="12.75" customHeight="1">
      <c r="A26" s="17" t="n">
        <v>1</v>
      </c>
      <c r="B26" s="427" t="inlineStr">
        <is>
          <t>&gt; 1  year and &lt;= 1.5 years</t>
        </is>
      </c>
      <c r="C26" s="428" t="n"/>
      <c r="D26" s="36" t="n">
        <v>0</v>
      </c>
      <c r="E26" s="37" t="n">
        <v>0</v>
      </c>
      <c r="F26" s="36" t="n">
        <v>0</v>
      </c>
      <c r="G26" s="37" t="n">
        <v>0</v>
      </c>
      <c r="I26" s="36" t="n">
        <v>0</v>
      </c>
      <c r="J26" s="37" t="n">
        <v>0</v>
      </c>
    </row>
    <row r="27" ht="12.75" customHeight="1">
      <c r="A27" s="17" t="n">
        <v>1</v>
      </c>
      <c r="B27" s="427" t="inlineStr">
        <is>
          <t>&gt; 1.5 years and &lt;= 2 years</t>
        </is>
      </c>
      <c r="C27" s="427" t="n"/>
      <c r="D27" s="38" t="n">
        <v>0</v>
      </c>
      <c r="E27" s="199" t="n">
        <v>0</v>
      </c>
      <c r="F27" s="38" t="n">
        <v>0</v>
      </c>
      <c r="G27" s="199" t="n">
        <v>0</v>
      </c>
      <c r="I27" s="36" t="n">
        <v>0</v>
      </c>
      <c r="J27" s="37" t="n">
        <v>0</v>
      </c>
    </row>
    <row r="28" ht="12.75" customHeight="1">
      <c r="A28" s="17" t="n">
        <v>1</v>
      </c>
      <c r="B28" s="427" t="inlineStr">
        <is>
          <t>&gt; 2 years and &lt;= 3 years</t>
        </is>
      </c>
      <c r="C28" s="427" t="n"/>
      <c r="D28" s="38" t="n">
        <v>0</v>
      </c>
      <c r="E28" s="199" t="n">
        <v>0</v>
      </c>
      <c r="F28" s="38" t="n">
        <v>0</v>
      </c>
      <c r="G28" s="199" t="n">
        <v>0</v>
      </c>
      <c r="I28" s="36" t="n">
        <v>0</v>
      </c>
      <c r="J28" s="37" t="n">
        <v>0</v>
      </c>
    </row>
    <row r="29" ht="12.75" customHeight="1">
      <c r="A29" s="17" t="n">
        <v>1</v>
      </c>
      <c r="B29" s="427" t="inlineStr">
        <is>
          <t>&gt; 3 years and &lt;= 4 years</t>
        </is>
      </c>
      <c r="C29" s="427" t="n"/>
      <c r="D29" s="38" t="n">
        <v>0</v>
      </c>
      <c r="E29" s="199" t="n">
        <v>0</v>
      </c>
      <c r="F29" s="38" t="n">
        <v>0</v>
      </c>
      <c r="G29" s="199" t="n">
        <v>0</v>
      </c>
      <c r="I29" s="36" t="n">
        <v>0</v>
      </c>
      <c r="J29" s="37" t="n">
        <v>0</v>
      </c>
    </row>
    <row r="30" ht="12.75" customHeight="1">
      <c r="A30" s="17" t="n">
        <v>1</v>
      </c>
      <c r="B30" s="427" t="inlineStr">
        <is>
          <t>&gt; 4 years and &lt;= 5 years</t>
        </is>
      </c>
      <c r="C30" s="427" t="n"/>
      <c r="D30" s="38" t="n">
        <v>0</v>
      </c>
      <c r="E30" s="199" t="n">
        <v>0</v>
      </c>
      <c r="F30" s="38" t="n">
        <v>0</v>
      </c>
      <c r="G30" s="199" t="n">
        <v>0</v>
      </c>
      <c r="I30" s="36" t="n">
        <v>0</v>
      </c>
      <c r="J30" s="37" t="n">
        <v>0</v>
      </c>
    </row>
    <row r="31" ht="12.75" customHeight="1">
      <c r="A31" s="17" t="n">
        <v>1</v>
      </c>
      <c r="B31" s="427" t="inlineStr">
        <is>
          <t>&gt; 5 years and &lt;= 10 years</t>
        </is>
      </c>
      <c r="C31" s="428" t="n"/>
      <c r="D31" s="36" t="n">
        <v>0</v>
      </c>
      <c r="E31" s="37" t="n">
        <v>0</v>
      </c>
      <c r="F31" s="36" t="n">
        <v>0</v>
      </c>
      <c r="G31" s="37" t="n">
        <v>0</v>
      </c>
      <c r="I31" s="36" t="n">
        <v>0</v>
      </c>
      <c r="J31" s="37" t="n">
        <v>0</v>
      </c>
    </row>
    <row r="32" ht="12.75" customHeight="1">
      <c r="B32" s="427" t="inlineStr">
        <is>
          <t>&gt; 10 years</t>
        </is>
      </c>
      <c r="C32" s="428"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3347.532659</v>
      </c>
      <c r="E9" s="43" t="n">
        <v>3291.164487</v>
      </c>
    </row>
    <row r="10" ht="12.75" customHeight="1">
      <c r="A10" s="17" t="n">
        <v>0</v>
      </c>
      <c r="B10" s="44" t="inlineStr">
        <is>
          <t>more than 300,000 Euros up to 1 mn. Euros</t>
        </is>
      </c>
      <c r="C10" s="44" t="n"/>
      <c r="D10" s="36" t="n">
        <v>1839.298579</v>
      </c>
      <c r="E10" s="43" t="n">
        <v>1661.630754</v>
      </c>
    </row>
    <row r="11" ht="12.75" customHeight="1">
      <c r="A11" s="17" t="n"/>
      <c r="B11" s="44" t="inlineStr">
        <is>
          <t>more than 1 mn. Euros up to 10 mn. Euros</t>
        </is>
      </c>
      <c r="C11" s="44" t="n"/>
      <c r="D11" s="36" t="n">
        <v>1668.971368</v>
      </c>
      <c r="E11" s="43" t="n">
        <v>1457.096693</v>
      </c>
    </row>
    <row r="12" ht="12.75" customHeight="1">
      <c r="A12" s="17" t="n">
        <v>0</v>
      </c>
      <c r="B12" s="44" t="inlineStr">
        <is>
          <t>more than 10 mn. Euros</t>
        </is>
      </c>
      <c r="C12" s="44" t="n"/>
      <c r="D12" s="36" t="n">
        <v>733.676275</v>
      </c>
      <c r="E12" s="43" t="n">
        <v>574.106474</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1366.905687</v>
      </c>
      <c r="H16" s="72" t="n">
        <v>2044.133447</v>
      </c>
      <c r="I16" s="72" t="n">
        <v>2462.556946</v>
      </c>
      <c r="J16" s="72" t="n">
        <v>25.737763</v>
      </c>
      <c r="K16" s="72" t="n">
        <v>0</v>
      </c>
      <c r="L16" s="72">
        <f>SUM(M16:R16)</f>
        <v/>
      </c>
      <c r="M16" s="72" t="n">
        <v>802.13013</v>
      </c>
      <c r="N16" s="72" t="n">
        <v>203.849424</v>
      </c>
      <c r="O16" s="72" t="n">
        <v>94.76161900000001</v>
      </c>
      <c r="P16" s="72" t="n">
        <v>586.5705359999999</v>
      </c>
      <c r="Q16" s="72" t="n">
        <v>0.070953</v>
      </c>
      <c r="R16" s="72" t="n">
        <v>2.762378</v>
      </c>
      <c r="S16" s="73" t="n">
        <v>0</v>
      </c>
      <c r="T16" s="244" t="n">
        <v>0</v>
      </c>
    </row>
    <row r="17" ht="12.75" customHeight="1">
      <c r="C17" s="68" t="n"/>
      <c r="D17" s="271">
        <f>"year "&amp;(AktJahr-1)</f>
        <v/>
      </c>
      <c r="E17" s="276">
        <f>F17+L17</f>
        <v/>
      </c>
      <c r="F17" s="74">
        <f>SUM(G17:K17)</f>
        <v/>
      </c>
      <c r="G17" s="74" t="n">
        <v>1285.70557</v>
      </c>
      <c r="H17" s="74" t="n">
        <v>1914.047579</v>
      </c>
      <c r="I17" s="74" t="n">
        <v>2293.203312</v>
      </c>
      <c r="J17" s="74" t="n">
        <v>21.998585</v>
      </c>
      <c r="K17" s="74" t="n">
        <v>0</v>
      </c>
      <c r="L17" s="74">
        <f>SUM(M17:R17)</f>
        <v/>
      </c>
      <c r="M17" s="74" t="n">
        <v>641.762117</v>
      </c>
      <c r="N17" s="74" t="n">
        <v>209.648597</v>
      </c>
      <c r="O17" s="74" t="n">
        <v>86.886084</v>
      </c>
      <c r="P17" s="74" t="n">
        <v>529.183665</v>
      </c>
      <c r="Q17" s="74" t="n">
        <v>0.217797</v>
      </c>
      <c r="R17" s="74" t="n">
        <v>1.345101</v>
      </c>
      <c r="S17" s="75" t="n">
        <v>0</v>
      </c>
      <c r="T17" s="277" t="n">
        <v>0</v>
      </c>
    </row>
    <row r="18" ht="12.75" customHeight="1">
      <c r="B18" s="13" t="inlineStr">
        <is>
          <t>DE</t>
        </is>
      </c>
      <c r="C18" s="70" t="inlineStr">
        <is>
          <t>Germany</t>
        </is>
      </c>
      <c r="D18" s="264">
        <f>$D$16</f>
        <v/>
      </c>
      <c r="E18" s="243">
        <f>F18+L18</f>
        <v/>
      </c>
      <c r="F18" s="72">
        <f>SUM(G18:K18)</f>
        <v/>
      </c>
      <c r="G18" s="72" t="n">
        <v>1366.905687</v>
      </c>
      <c r="H18" s="72" t="n">
        <v>2044.133447</v>
      </c>
      <c r="I18" s="72" t="n">
        <v>2462.556946</v>
      </c>
      <c r="J18" s="72" t="n">
        <v>25.737763</v>
      </c>
      <c r="K18" s="72" t="n">
        <v>0</v>
      </c>
      <c r="L18" s="72">
        <f>SUM(M18:R18)</f>
        <v/>
      </c>
      <c r="M18" s="72" t="n">
        <v>802.13013</v>
      </c>
      <c r="N18" s="72" t="n">
        <v>203.849424</v>
      </c>
      <c r="O18" s="72" t="n">
        <v>94.76161900000001</v>
      </c>
      <c r="P18" s="72" t="n">
        <v>586.5705359999999</v>
      </c>
      <c r="Q18" s="72" t="n">
        <v>0.070953</v>
      </c>
      <c r="R18" s="72" t="n">
        <v>2.762378</v>
      </c>
      <c r="S18" s="73" t="n">
        <v>0</v>
      </c>
      <c r="T18" s="244" t="n">
        <v>0</v>
      </c>
    </row>
    <row r="19" ht="12.75" customHeight="1">
      <c r="C19" s="68" t="n"/>
      <c r="D19" s="271">
        <f>$D$17</f>
        <v/>
      </c>
      <c r="E19" s="276">
        <f>F19+L19</f>
        <v/>
      </c>
      <c r="F19" s="74">
        <f>SUM(G19:K19)</f>
        <v/>
      </c>
      <c r="G19" s="74" t="n">
        <v>1285.70557</v>
      </c>
      <c r="H19" s="74" t="n">
        <v>1914.047579</v>
      </c>
      <c r="I19" s="74" t="n">
        <v>2293.203312</v>
      </c>
      <c r="J19" s="74" t="n">
        <v>21.998585</v>
      </c>
      <c r="K19" s="74" t="n">
        <v>0</v>
      </c>
      <c r="L19" s="74">
        <f>SUM(M19:R19)</f>
        <v/>
      </c>
      <c r="M19" s="74" t="n">
        <v>641.762117</v>
      </c>
      <c r="N19" s="74" t="n">
        <v>209.648597</v>
      </c>
      <c r="O19" s="74" t="n">
        <v>86.886084</v>
      </c>
      <c r="P19" s="74" t="n">
        <v>529.183665</v>
      </c>
      <c r="Q19" s="74" t="n">
        <v>0.217797</v>
      </c>
      <c r="R19" s="74" t="n">
        <v>1.345101</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226.5</v>
      </c>
      <c r="F13" s="72" t="n">
        <v>0</v>
      </c>
      <c r="G13" s="72" t="n">
        <v>0</v>
      </c>
      <c r="H13" s="110" t="n">
        <v>0</v>
      </c>
      <c r="I13" s="72" t="n">
        <v>0</v>
      </c>
      <c r="J13" s="244" t="n">
        <v>226.5</v>
      </c>
    </row>
    <row r="14" ht="12.75" customHeight="1">
      <c r="B14" s="138" t="n"/>
      <c r="C14" s="44" t="n"/>
      <c r="D14" s="44">
        <f>"year "&amp;(AktJahr-1)</f>
        <v/>
      </c>
      <c r="E14" s="245" t="n">
        <v>98</v>
      </c>
      <c r="F14" s="113" t="n">
        <v>0</v>
      </c>
      <c r="G14" s="113" t="n">
        <v>0</v>
      </c>
      <c r="H14" s="116" t="n">
        <v>50</v>
      </c>
      <c r="I14" s="113" t="n">
        <v>0</v>
      </c>
      <c r="J14" s="246" t="n">
        <v>48</v>
      </c>
    </row>
    <row r="15" ht="12.75" customHeight="1">
      <c r="B15" s="138" t="inlineStr">
        <is>
          <t>DE</t>
        </is>
      </c>
      <c r="C15" s="70" t="inlineStr">
        <is>
          <t>Germany</t>
        </is>
      </c>
      <c r="D15" s="71">
        <f>$D$13</f>
        <v/>
      </c>
      <c r="E15" s="243" t="n">
        <v>43.5</v>
      </c>
      <c r="F15" s="72" t="n">
        <v>0</v>
      </c>
      <c r="G15" s="72" t="n">
        <v>0</v>
      </c>
      <c r="H15" s="110" t="n">
        <v>0</v>
      </c>
      <c r="I15" s="72" t="n">
        <v>0</v>
      </c>
      <c r="J15" s="244" t="n">
        <v>43.5</v>
      </c>
    </row>
    <row r="16" ht="12.75" customHeight="1">
      <c r="B16" s="138" t="n"/>
      <c r="C16" s="44" t="n"/>
      <c r="D16" s="44">
        <f>$D$14</f>
        <v/>
      </c>
      <c r="E16" s="245" t="n">
        <v>98</v>
      </c>
      <c r="F16" s="113" t="n">
        <v>0</v>
      </c>
      <c r="G16" s="113" t="n">
        <v>0</v>
      </c>
      <c r="H16" s="116" t="n">
        <v>50</v>
      </c>
      <c r="I16" s="113" t="n">
        <v>0</v>
      </c>
      <c r="J16" s="246" t="n">
        <v>48</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183</v>
      </c>
      <c r="F81" s="72" t="n">
        <v>0</v>
      </c>
      <c r="G81" s="72" t="n">
        <v>0</v>
      </c>
      <c r="H81" s="110" t="n">
        <v>0</v>
      </c>
      <c r="I81" s="72" t="n">
        <v>0</v>
      </c>
      <c r="J81" s="244" t="n">
        <v>183</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