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Taunus Sparkasse</t>
        </is>
      </c>
      <c r="H2" s="4" t="n"/>
      <c r="I2" s="4" t="n"/>
    </row>
    <row r="3" ht="15" customHeight="1">
      <c r="G3" s="5" t="inlineStr">
        <is>
          <t>Ludwig-Erhard-Anlage 6+7</t>
        </is>
      </c>
      <c r="H3" s="6" t="n"/>
      <c r="I3" s="6" t="n"/>
    </row>
    <row r="4" ht="15" customHeight="1">
      <c r="G4" s="5" t="inlineStr">
        <is>
          <t>61352 Bad Homburg vor der Höhe</t>
        </is>
      </c>
      <c r="H4" s="6" t="n"/>
      <c r="I4" s="6" t="n"/>
      <c r="J4" s="7" t="n"/>
    </row>
    <row r="5" ht="15" customHeight="1">
      <c r="G5" s="5" t="inlineStr">
        <is>
          <t>Telefon: +49 6172 2700</t>
        </is>
      </c>
      <c r="H5" s="6" t="n"/>
      <c r="I5" s="6" t="n"/>
      <c r="J5" s="7" t="n"/>
    </row>
    <row r="6" ht="15" customHeight="1">
      <c r="G6" s="5" t="inlineStr">
        <is>
          <t>E-Mail: kundenservice@tsk.de</t>
        </is>
      </c>
      <c r="H6" s="6" t="n"/>
      <c r="I6" s="6" t="n"/>
      <c r="J6" s="7" t="n"/>
    </row>
    <row r="7" ht="15" customHeight="1">
      <c r="G7" s="5" t="inlineStr">
        <is>
          <t>Internet: https://www.taunussparkasse.de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673</v>
      </c>
      <c r="E21" s="342" t="n">
        <v>528</v>
      </c>
      <c r="F21" s="341" t="n">
        <v>680.70177446</v>
      </c>
      <c r="G21" s="342" t="n">
        <v>512.913032</v>
      </c>
      <c r="H21" s="341" t="n">
        <v>603.18654492</v>
      </c>
      <c r="I21" s="342" t="n">
        <v>447.891542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1081.58757638</v>
      </c>
      <c r="E23" s="345" t="n">
        <v>841.5040919999999</v>
      </c>
      <c r="F23" s="344" t="n">
        <v>1050.12413016</v>
      </c>
      <c r="G23" s="345" t="n">
        <v>788.096421</v>
      </c>
      <c r="H23" s="344" t="n">
        <v>951.62347283</v>
      </c>
      <c r="I23" s="345" t="n">
        <v>715.285606</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24.840894612</v>
      </c>
      <c r="E27" s="352" t="n">
        <v>20.725087</v>
      </c>
      <c r="F27" s="351" t="n">
        <v>13.614035489</v>
      </c>
      <c r="G27" s="352" t="n">
        <v>10.258261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383.746681768</v>
      </c>
      <c r="E29" s="357" t="n">
        <v>292.779005</v>
      </c>
      <c r="F29" s="356" t="n">
        <v>355.808320211</v>
      </c>
      <c r="G29" s="357" t="n">
        <v>264.925128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673</v>
      </c>
      <c r="E9" s="212" t="n">
        <v>528</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1081.58757638</v>
      </c>
      <c r="E12" s="198" t="n">
        <v>841.5040919999999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97.28074574999999</v>
      </c>
      <c r="E18" s="201" t="n">
        <v>96.08</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6.3</v>
      </c>
      <c r="E30" s="201" t="n">
        <v>6.71</v>
      </c>
    </row>
    <row r="31" ht="21" customHeight="1">
      <c r="B31" s="163" t="inlineStr">
        <is>
          <t xml:space="preserve">durchschnittlicher gewichteter Beleihungsauslauf
§ 28 Abs. 2 Nr. 3  </t>
        </is>
      </c>
      <c r="C31" s="162" t="inlineStr">
        <is>
          <t>%</t>
        </is>
      </c>
      <c r="D31" s="161" t="n">
        <v>53.272407</v>
      </c>
      <c r="E31" s="201" t="n">
        <v>52.23</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1.5520182</v>
      </c>
      <c r="E35" s="201" t="n">
        <v>0.293734</v>
      </c>
    </row>
    <row r="36">
      <c r="A36" s="207" t="n"/>
      <c r="B36" s="229" t="inlineStr">
        <is>
          <t>Tag, an dem sich die größte negative Summe ergibt</t>
        </is>
      </c>
      <c r="C36" s="160" t="inlineStr">
        <is>
          <t>Tag (1-180)</t>
        </is>
      </c>
      <c r="D36" s="335" t="n">
        <v>25</v>
      </c>
      <c r="E36" s="336" t="n">
        <v>13</v>
      </c>
    </row>
    <row r="37" ht="21.75" customHeight="1" thickBot="1">
      <c r="A37" s="207" t="n">
        <v>1</v>
      </c>
      <c r="B37" s="164" t="inlineStr">
        <is>
          <t>Gesamtbetrag der Deckungswerte, welche die Anforderungen von § 4 Abs. 1a S. 3 PfandBG erfüllen (Liquiditätsdeckung)</t>
        </is>
      </c>
      <c r="C37" s="234" t="inlineStr">
        <is>
          <t>(Mio. €)</t>
        </is>
      </c>
      <c r="D37" s="203" t="n">
        <v>104.25612977</v>
      </c>
      <c r="E37" s="204" t="n">
        <v>68.272221</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TAU</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Taunus Sparkasse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10</v>
      </c>
      <c r="E11" s="40" t="n">
        <v>79.92673922</v>
      </c>
      <c r="F11" s="39" t="n">
        <v>0</v>
      </c>
      <c r="G11" s="40" t="n">
        <v>48.432592</v>
      </c>
      <c r="I11" s="39" t="n">
        <v>0</v>
      </c>
      <c r="J11" s="40" t="n">
        <v>0</v>
      </c>
    </row>
    <row r="12" ht="12.75" customHeight="1">
      <c r="A12" s="17" t="n">
        <v>0</v>
      </c>
      <c r="B12" s="421" t="inlineStr">
        <is>
          <t>&gt; 0,5 Jahre und &lt;= 1 Jahr</t>
        </is>
      </c>
      <c r="C12" s="422" t="n"/>
      <c r="D12" s="39" t="n">
        <v>45</v>
      </c>
      <c r="E12" s="40" t="n">
        <v>85.94160946000001</v>
      </c>
      <c r="F12" s="39" t="n">
        <v>0</v>
      </c>
      <c r="G12" s="40" t="n">
        <v>50.195172</v>
      </c>
      <c r="I12" s="39" t="n">
        <v>0</v>
      </c>
      <c r="J12" s="40" t="n">
        <v>0</v>
      </c>
    </row>
    <row r="13" ht="12.75" customHeight="1">
      <c r="A13" s="17" t="n"/>
      <c r="B13" s="421" t="inlineStr">
        <is>
          <t>&gt; 1 Jahr und &lt;= 1,5 Jahre</t>
        </is>
      </c>
      <c r="C13" s="422" t="n"/>
      <c r="D13" s="39" t="n">
        <v>35</v>
      </c>
      <c r="E13" s="40" t="n">
        <v>55.12729373</v>
      </c>
      <c r="F13" s="39" t="n">
        <v>10</v>
      </c>
      <c r="G13" s="40" t="n">
        <v>54.780338</v>
      </c>
      <c r="I13" s="39" t="n">
        <v>10</v>
      </c>
      <c r="J13" s="40" t="n">
        <v>0</v>
      </c>
    </row>
    <row r="14" ht="12.75" customHeight="1">
      <c r="A14" s="17" t="n">
        <v>0</v>
      </c>
      <c r="B14" s="421" t="inlineStr">
        <is>
          <t>&gt; 1,5 Jahre und &lt;= 2 Jahre</t>
        </is>
      </c>
      <c r="C14" s="421" t="n"/>
      <c r="D14" s="41" t="n">
        <v>35</v>
      </c>
      <c r="E14" s="206" t="n">
        <v>74.07546966</v>
      </c>
      <c r="F14" s="41" t="n">
        <v>45</v>
      </c>
      <c r="G14" s="206" t="n">
        <v>79.14313800000001</v>
      </c>
      <c r="I14" s="39" t="n">
        <v>45</v>
      </c>
      <c r="J14" s="40" t="n">
        <v>0</v>
      </c>
    </row>
    <row r="15" ht="12.75" customHeight="1">
      <c r="A15" s="17" t="n">
        <v>0</v>
      </c>
      <c r="B15" s="421" t="inlineStr">
        <is>
          <t>&gt; 2 Jahre und &lt;= 3 Jahre</t>
        </is>
      </c>
      <c r="C15" s="421" t="n"/>
      <c r="D15" s="41" t="n">
        <v>75</v>
      </c>
      <c r="E15" s="206" t="n">
        <v>116.72070867</v>
      </c>
      <c r="F15" s="41" t="n">
        <v>70</v>
      </c>
      <c r="G15" s="206" t="n">
        <v>105.113811</v>
      </c>
      <c r="I15" s="39" t="n">
        <v>70</v>
      </c>
      <c r="J15" s="40" t="n">
        <v>55</v>
      </c>
    </row>
    <row r="16" ht="12.75" customHeight="1">
      <c r="A16" s="17" t="n">
        <v>0</v>
      </c>
      <c r="B16" s="421" t="inlineStr">
        <is>
          <t>&gt; 3 Jahre und &lt;= 4 Jahre</t>
        </is>
      </c>
      <c r="C16" s="421" t="n"/>
      <c r="D16" s="41" t="n">
        <v>60</v>
      </c>
      <c r="E16" s="206" t="n">
        <v>125.11144305</v>
      </c>
      <c r="F16" s="41" t="n">
        <v>40</v>
      </c>
      <c r="G16" s="206" t="n">
        <v>100.321289</v>
      </c>
      <c r="I16" s="39" t="n">
        <v>75</v>
      </c>
      <c r="J16" s="40" t="n">
        <v>70</v>
      </c>
    </row>
    <row r="17" ht="12.75" customHeight="1">
      <c r="A17" s="17" t="n">
        <v>0</v>
      </c>
      <c r="B17" s="421" t="inlineStr">
        <is>
          <t>&gt; 4 Jahre und &lt;= 5 Jahre</t>
        </is>
      </c>
      <c r="C17" s="421" t="n"/>
      <c r="D17" s="41" t="n">
        <v>95</v>
      </c>
      <c r="E17" s="206" t="n">
        <v>99.28771511000001</v>
      </c>
      <c r="F17" s="41" t="n">
        <v>50</v>
      </c>
      <c r="G17" s="206" t="n">
        <v>107.402121</v>
      </c>
      <c r="I17" s="39" t="n">
        <v>60</v>
      </c>
      <c r="J17" s="40" t="n">
        <v>40</v>
      </c>
    </row>
    <row r="18" ht="12.75" customHeight="1">
      <c r="A18" s="17" t="n">
        <v>0</v>
      </c>
      <c r="B18" s="421" t="inlineStr">
        <is>
          <t>&gt; 5 Jahre und &lt;= 10 Jahre</t>
        </is>
      </c>
      <c r="C18" s="422" t="n"/>
      <c r="D18" s="39" t="n">
        <v>260</v>
      </c>
      <c r="E18" s="40" t="n">
        <v>380.82047932</v>
      </c>
      <c r="F18" s="39" t="n">
        <v>275</v>
      </c>
      <c r="G18" s="40" t="n">
        <v>244.056943</v>
      </c>
      <c r="I18" s="39" t="n">
        <v>300</v>
      </c>
      <c r="J18" s="40" t="n">
        <v>235</v>
      </c>
    </row>
    <row r="19" ht="12.75" customHeight="1">
      <c r="A19" s="17" t="n">
        <v>0</v>
      </c>
      <c r="B19" s="421" t="inlineStr">
        <is>
          <t>&gt; 10 Jahre</t>
        </is>
      </c>
      <c r="C19" s="422" t="n"/>
      <c r="D19" s="39" t="n">
        <v>58</v>
      </c>
      <c r="E19" s="40" t="n">
        <v>64.57611815999999</v>
      </c>
      <c r="F19" s="39" t="n">
        <v>38</v>
      </c>
      <c r="G19" s="40" t="n">
        <v>52.058687</v>
      </c>
      <c r="I19" s="39" t="n">
        <v>113</v>
      </c>
      <c r="J19" s="40" t="n">
        <v>128</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428.08109157</v>
      </c>
      <c r="E9" s="47" t="n">
        <v>375.937222</v>
      </c>
    </row>
    <row r="10" ht="12.75" customHeight="1">
      <c r="A10" s="17" t="n">
        <v>0</v>
      </c>
      <c r="B10" s="48" t="inlineStr">
        <is>
          <t>Mehr als 300 Tsd. € bis einschließlich 1 Mio. €</t>
        </is>
      </c>
      <c r="C10" s="48" t="n"/>
      <c r="D10" s="39" t="n">
        <v>304.9850334400001</v>
      </c>
      <c r="E10" s="47" t="n">
        <v>211.675787</v>
      </c>
    </row>
    <row r="11" ht="12.75" customHeight="1">
      <c r="A11" s="17" t="n"/>
      <c r="B11" s="48" t="inlineStr">
        <is>
          <t>Mehr als 1 Mio. € bis einschließlich 10 Mio. €</t>
        </is>
      </c>
      <c r="C11" s="48" t="n"/>
      <c r="D11" s="39" t="n">
        <v>235.48145137</v>
      </c>
      <c r="E11" s="47" t="n">
        <v>173.451083</v>
      </c>
    </row>
    <row r="12" ht="12.75" customHeight="1">
      <c r="A12" s="17" t="n">
        <v>0</v>
      </c>
      <c r="B12" s="48" t="inlineStr">
        <is>
          <t>Mehr als 10 Mio. €</t>
        </is>
      </c>
      <c r="C12" s="48" t="n"/>
      <c r="D12" s="39" t="n">
        <v>26.04</v>
      </c>
      <c r="E12" s="47" t="n">
        <v>13.44</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241.22258462</v>
      </c>
      <c r="H16" s="76" t="n">
        <v>341.93710401</v>
      </c>
      <c r="I16" s="76" t="n">
        <v>235.04675163</v>
      </c>
      <c r="J16" s="76" t="n">
        <v>0</v>
      </c>
      <c r="K16" s="76" t="n">
        <v>0</v>
      </c>
      <c r="L16" s="76">
        <f>SUM(M16:R16)</f>
        <v/>
      </c>
      <c r="M16" s="76" t="n">
        <v>55.27439415</v>
      </c>
      <c r="N16" s="76" t="n">
        <v>3.6356274</v>
      </c>
      <c r="O16" s="76" t="n">
        <v>11.30880534</v>
      </c>
      <c r="P16" s="76" t="n">
        <v>106.16230923</v>
      </c>
      <c r="Q16" s="76" t="n">
        <v>0</v>
      </c>
      <c r="R16" s="76" t="n">
        <v>0</v>
      </c>
      <c r="S16" s="77" t="n">
        <v>0</v>
      </c>
      <c r="T16" s="255" t="n">
        <v>0</v>
      </c>
    </row>
    <row r="17" ht="12.75" customHeight="1">
      <c r="C17" s="72" t="n"/>
      <c r="D17" s="243">
        <f>"Jahr "&amp;(AktJahr-1)</f>
        <v/>
      </c>
      <c r="E17" s="256">
        <f>F17+L17</f>
        <v/>
      </c>
      <c r="F17" s="78">
        <f>SUM(G17:K17)</f>
        <v/>
      </c>
      <c r="G17" s="78" t="n">
        <v>191.61397</v>
      </c>
      <c r="H17" s="78" t="n">
        <v>245.956737</v>
      </c>
      <c r="I17" s="78" t="n">
        <v>172.48414</v>
      </c>
      <c r="J17" s="78" t="n">
        <v>0</v>
      </c>
      <c r="K17" s="78" t="n">
        <v>0</v>
      </c>
      <c r="L17" s="78">
        <f>SUM(M17:R17)</f>
        <v/>
      </c>
      <c r="M17" s="78" t="n">
        <v>51.395255</v>
      </c>
      <c r="N17" s="78" t="n">
        <v>4.040594</v>
      </c>
      <c r="O17" s="78" t="n">
        <v>14.339108</v>
      </c>
      <c r="P17" s="78" t="n">
        <v>94.674288</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241.22258462</v>
      </c>
      <c r="H18" s="76" t="n">
        <v>341.93710401</v>
      </c>
      <c r="I18" s="76" t="n">
        <v>235.04675163</v>
      </c>
      <c r="J18" s="76" t="n">
        <v>0</v>
      </c>
      <c r="K18" s="76" t="n">
        <v>0</v>
      </c>
      <c r="L18" s="76">
        <f>SUM(M18:R18)</f>
        <v/>
      </c>
      <c r="M18" s="76" t="n">
        <v>55.27439415</v>
      </c>
      <c r="N18" s="76" t="n">
        <v>3.6356274</v>
      </c>
      <c r="O18" s="76" t="n">
        <v>11.30880534</v>
      </c>
      <c r="P18" s="76" t="n">
        <v>106.16230923</v>
      </c>
      <c r="Q18" s="76" t="n">
        <v>0</v>
      </c>
      <c r="R18" s="76" t="n">
        <v>0</v>
      </c>
      <c r="S18" s="77" t="n">
        <v>0</v>
      </c>
      <c r="T18" s="255" t="n">
        <v>0</v>
      </c>
    </row>
    <row r="19" ht="12.75" customHeight="1">
      <c r="C19" s="72" t="n"/>
      <c r="D19" s="243">
        <f>$D$17</f>
        <v/>
      </c>
      <c r="E19" s="256">
        <f>F19+L19</f>
        <v/>
      </c>
      <c r="F19" s="78">
        <f>SUM(G19:K19)</f>
        <v/>
      </c>
      <c r="G19" s="78" t="n">
        <v>191.61397</v>
      </c>
      <c r="H19" s="78" t="n">
        <v>245.956737</v>
      </c>
      <c r="I19" s="78" t="n">
        <v>172.48414</v>
      </c>
      <c r="J19" s="78" t="n">
        <v>0</v>
      </c>
      <c r="K19" s="78" t="n">
        <v>0</v>
      </c>
      <c r="L19" s="78">
        <f>SUM(M19:R19)</f>
        <v/>
      </c>
      <c r="M19" s="78" t="n">
        <v>51.395255</v>
      </c>
      <c r="N19" s="78" t="n">
        <v>4.040594</v>
      </c>
      <c r="O19" s="78" t="n">
        <v>14.339108</v>
      </c>
      <c r="P19" s="78" t="n">
        <v>94.674288</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87</v>
      </c>
      <c r="F13" s="76" t="n">
        <v>0</v>
      </c>
      <c r="G13" s="76" t="n">
        <v>0</v>
      </c>
      <c r="H13" s="115" t="n">
        <v>87</v>
      </c>
      <c r="I13" s="76" t="n">
        <v>0</v>
      </c>
      <c r="J13" s="255" t="n">
        <v>0</v>
      </c>
    </row>
    <row r="14" ht="12.75" customHeight="1">
      <c r="B14" s="145" t="n"/>
      <c r="C14" s="48" t="n"/>
      <c r="D14" s="48">
        <f>"Jahr "&amp;(AktJahr-1)</f>
        <v/>
      </c>
      <c r="E14" s="313" t="n">
        <v>67</v>
      </c>
      <c r="F14" s="118" t="n">
        <v>0</v>
      </c>
      <c r="G14" s="118" t="n">
        <v>0</v>
      </c>
      <c r="H14" s="121" t="n">
        <v>0</v>
      </c>
      <c r="I14" s="118" t="n">
        <v>0</v>
      </c>
      <c r="J14" s="275" t="n">
        <v>67</v>
      </c>
    </row>
    <row r="15" ht="12.75" customHeight="1">
      <c r="B15" s="145" t="inlineStr">
        <is>
          <t>DE</t>
        </is>
      </c>
      <c r="C15" s="74" t="inlineStr">
        <is>
          <t>Deutschland</t>
        </is>
      </c>
      <c r="D15" s="75">
        <f>$D$13</f>
        <v/>
      </c>
      <c r="E15" s="254" t="n">
        <v>52</v>
      </c>
      <c r="F15" s="76" t="n">
        <v>0</v>
      </c>
      <c r="G15" s="76" t="n">
        <v>0</v>
      </c>
      <c r="H15" s="115" t="n">
        <v>52</v>
      </c>
      <c r="I15" s="76" t="n">
        <v>0</v>
      </c>
      <c r="J15" s="255" t="n">
        <v>0</v>
      </c>
    </row>
    <row r="16" ht="12.75" customHeight="1">
      <c r="B16" s="145" t="n"/>
      <c r="C16" s="48" t="n"/>
      <c r="D16" s="48">
        <f>$D$14</f>
        <v/>
      </c>
      <c r="E16" s="313" t="n">
        <v>32</v>
      </c>
      <c r="F16" s="118" t="n">
        <v>0</v>
      </c>
      <c r="G16" s="118" t="n">
        <v>0</v>
      </c>
      <c r="H16" s="121" t="n">
        <v>0</v>
      </c>
      <c r="I16" s="118" t="n">
        <v>0</v>
      </c>
      <c r="J16" s="275" t="n">
        <v>32</v>
      </c>
    </row>
    <row r="17" ht="12.75" customHeight="1">
      <c r="B17" s="146" t="inlineStr">
        <is>
          <t>BE</t>
        </is>
      </c>
      <c r="C17" s="74" t="inlineStr">
        <is>
          <t>Belgien</t>
        </is>
      </c>
      <c r="D17" s="75">
        <f>$D$13</f>
        <v/>
      </c>
      <c r="E17" s="254" t="n">
        <v>5</v>
      </c>
      <c r="F17" s="76" t="n">
        <v>0</v>
      </c>
      <c r="G17" s="76" t="n">
        <v>0</v>
      </c>
      <c r="H17" s="115" t="n">
        <v>5</v>
      </c>
      <c r="I17" s="76" t="n">
        <v>0</v>
      </c>
      <c r="J17" s="255" t="n">
        <v>0</v>
      </c>
    </row>
    <row r="18" ht="12.75" customHeight="1">
      <c r="B18" s="145" t="n"/>
      <c r="C18" s="48" t="n"/>
      <c r="D18" s="48">
        <f>$D$14</f>
        <v/>
      </c>
      <c r="E18" s="313" t="n">
        <v>5</v>
      </c>
      <c r="F18" s="118" t="n">
        <v>0</v>
      </c>
      <c r="G18" s="118" t="n">
        <v>0</v>
      </c>
      <c r="H18" s="121" t="n">
        <v>0</v>
      </c>
      <c r="I18" s="118" t="n">
        <v>0</v>
      </c>
      <c r="J18" s="275" t="n">
        <v>5</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15</v>
      </c>
      <c r="F33" s="76" t="n">
        <v>0</v>
      </c>
      <c r="G33" s="76" t="n">
        <v>0</v>
      </c>
      <c r="H33" s="115" t="n">
        <v>15</v>
      </c>
      <c r="I33" s="76" t="n">
        <v>0</v>
      </c>
      <c r="J33" s="255" t="n">
        <v>0</v>
      </c>
    </row>
    <row r="34" ht="12.75" customHeight="1">
      <c r="B34" s="145" t="n"/>
      <c r="C34" s="48" t="n"/>
      <c r="D34" s="48">
        <f>$D$14</f>
        <v/>
      </c>
      <c r="E34" s="313" t="n">
        <v>15</v>
      </c>
      <c r="F34" s="118" t="n">
        <v>0</v>
      </c>
      <c r="G34" s="118" t="n">
        <v>0</v>
      </c>
      <c r="H34" s="121" t="n">
        <v>0</v>
      </c>
      <c r="I34" s="118" t="n">
        <v>0</v>
      </c>
      <c r="J34" s="275" t="n">
        <v>15</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15</v>
      </c>
      <c r="F49" s="76" t="n">
        <v>0</v>
      </c>
      <c r="G49" s="76" t="n">
        <v>0</v>
      </c>
      <c r="H49" s="115" t="n">
        <v>15</v>
      </c>
      <c r="I49" s="76" t="n">
        <v>0</v>
      </c>
      <c r="J49" s="255" t="n">
        <v>0</v>
      </c>
    </row>
    <row r="50" ht="12.75" customHeight="1">
      <c r="B50" s="145" t="n"/>
      <c r="C50" s="48" t="n"/>
      <c r="D50" s="48">
        <f>$D$14</f>
        <v/>
      </c>
      <c r="E50" s="313" t="n">
        <v>15</v>
      </c>
      <c r="F50" s="118" t="n">
        <v>0</v>
      </c>
      <c r="G50" s="118" t="n">
        <v>0</v>
      </c>
      <c r="H50" s="121" t="n">
        <v>0</v>
      </c>
      <c r="I50" s="118" t="n">
        <v>0</v>
      </c>
      <c r="J50" s="275" t="n">
        <v>15</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