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Holstein</t>
        </is>
      </c>
      <c r="H2" s="4" t="n"/>
      <c r="I2" s="4" t="n"/>
    </row>
    <row r="3" ht="15" customHeight="1">
      <c r="G3" s="5" t="inlineStr">
        <is>
          <t>Hagenstraße 19</t>
        </is>
      </c>
      <c r="H3" s="6" t="n"/>
      <c r="I3" s="6" t="n"/>
    </row>
    <row r="4" ht="15" customHeight="1">
      <c r="G4" s="5" t="inlineStr">
        <is>
          <t>23843 Bad Oldesloe</t>
        </is>
      </c>
      <c r="H4" s="6" t="n"/>
      <c r="I4" s="6" t="n"/>
      <c r="J4" s="7" t="n"/>
    </row>
    <row r="5" ht="15" customHeight="1">
      <c r="G5" s="5" t="inlineStr">
        <is>
          <t>Telefon: +49 4531 508-0</t>
        </is>
      </c>
      <c r="H5" s="6" t="n"/>
      <c r="I5" s="6" t="n"/>
      <c r="J5" s="7" t="n"/>
    </row>
    <row r="6" ht="15" customHeight="1">
      <c r="G6" s="5" t="inlineStr">
        <is>
          <t>E-Mail: info@sparkasse-holstein.de</t>
        </is>
      </c>
      <c r="H6" s="6" t="n"/>
      <c r="I6" s="6" t="n"/>
      <c r="J6" s="7" t="n"/>
    </row>
    <row r="7" ht="15" customHeight="1">
      <c r="G7" s="5" t="inlineStr">
        <is>
          <t>Internet: https://www.sparkasse-holstein.de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401.3</v>
      </c>
      <c r="E21" s="355" t="n">
        <v>831.3</v>
      </c>
      <c r="F21" s="354" t="n">
        <v>424.97595764</v>
      </c>
      <c r="G21" s="355" t="n">
        <v>845.820338</v>
      </c>
      <c r="H21" s="354" t="n">
        <v>390.91097162</v>
      </c>
      <c r="I21" s="355" t="n">
        <v>823.9026090000001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1385.52626044</v>
      </c>
      <c r="E23" s="358" t="n">
        <v>1405.161664</v>
      </c>
      <c r="F23" s="357" t="n">
        <v>1372.60779595</v>
      </c>
      <c r="G23" s="358" t="n">
        <v>1308.2936</v>
      </c>
      <c r="H23" s="357" t="n">
        <v>1228.31569138</v>
      </c>
      <c r="I23" s="358" t="n">
        <v>1173.16868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16.540012232</v>
      </c>
      <c r="E27" s="355" t="n">
        <v>34.170833</v>
      </c>
      <c r="F27" s="354" t="n">
        <v>8.499519153</v>
      </c>
      <c r="G27" s="355" t="n">
        <v>16.916407</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967.6862482079999</v>
      </c>
      <c r="E29" s="361" t="n">
        <v>539.690831</v>
      </c>
      <c r="F29" s="360" t="n">
        <v>939.1323191570001</v>
      </c>
      <c r="G29" s="361" t="n">
        <v>445.556856</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20</v>
      </c>
      <c r="E37" s="355" t="n">
        <v>30</v>
      </c>
      <c r="F37" s="354" t="n">
        <v>20.67304873</v>
      </c>
      <c r="G37" s="355" t="n">
        <v>29.70675</v>
      </c>
      <c r="H37" s="354" t="n">
        <v>19.17969696</v>
      </c>
      <c r="I37" s="355" t="n">
        <v>29.158703</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88.07608181000001</v>
      </c>
      <c r="E39" s="358" t="n">
        <v>130.13879</v>
      </c>
      <c r="F39" s="357" t="n">
        <v>85.35180340999999</v>
      </c>
      <c r="G39" s="358" t="n">
        <v>121.690905</v>
      </c>
      <c r="H39" s="357" t="n">
        <v>79.46083981000001</v>
      </c>
      <c r="I39" s="358" t="n">
        <v>114.269702</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0.826477851</v>
      </c>
      <c r="E43" s="355" t="n">
        <v>1.22888</v>
      </c>
      <c r="F43" s="354" t="n">
        <v>0.413460975</v>
      </c>
      <c r="G43" s="355" t="n">
        <v>0.594135</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67.249603959</v>
      </c>
      <c r="E45" s="361" t="n">
        <v>98.90991</v>
      </c>
      <c r="F45" s="360" t="n">
        <v>64.26529370499999</v>
      </c>
      <c r="G45" s="361" t="n">
        <v>91.39002000000001</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401.3</v>
      </c>
      <c r="E9" s="204" t="n">
        <v>831.3</v>
      </c>
    </row>
    <row r="10" ht="21.75" customFormat="1" customHeight="1" s="149" thickBot="1">
      <c r="A10" s="150" t="n">
        <v>0</v>
      </c>
      <c r="B10" s="226" t="inlineStr">
        <is>
          <t xml:space="preserve">thereof percentage share of fixed-rate Pfandbriefe
section 28 para. 1 no. 13 </t>
        </is>
      </c>
      <c r="C10" s="151" t="inlineStr">
        <is>
          <t>%</t>
        </is>
      </c>
      <c r="D10" s="152" t="n">
        <v>56.39172689</v>
      </c>
      <c r="E10" s="193" t="n">
        <v>12.79</v>
      </c>
    </row>
    <row r="11" ht="13.5" customHeight="1" thickBot="1">
      <c r="A11" s="200" t="n">
        <v>0</v>
      </c>
      <c r="B11" s="408" t="n"/>
      <c r="C11" s="381" t="n"/>
      <c r="D11" s="381" t="n"/>
      <c r="E11" s="409" t="n"/>
    </row>
    <row r="12">
      <c r="A12" s="200" t="n">
        <v>0</v>
      </c>
      <c r="B12" s="406" t="inlineStr">
        <is>
          <t>Cover Pool</t>
        </is>
      </c>
      <c r="C12" s="227" t="inlineStr">
        <is>
          <t>(€ mn.)</t>
        </is>
      </c>
      <c r="D12" s="191" t="n">
        <v>1385.52626044</v>
      </c>
      <c r="E12" s="192" t="n">
        <v>1405.161664</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93.73791998999999</v>
      </c>
      <c r="E18" s="195" t="n">
        <v>94.09999999999999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6.99</v>
      </c>
      <c r="E30" s="195" t="n">
        <v>6.83</v>
      </c>
    </row>
    <row r="31" ht="31.5" customHeight="1">
      <c r="A31" s="200" t="n">
        <v>0</v>
      </c>
      <c r="B31" s="157" t="inlineStr">
        <is>
          <t xml:space="preserve">average loan-to-value ratio, weighted using the mortgage lending value
section 28 para. 2 no. 3  </t>
        </is>
      </c>
      <c r="C31" s="156" t="inlineStr">
        <is>
          <t>%</t>
        </is>
      </c>
      <c r="D31" s="155" t="n">
        <v>53.329862</v>
      </c>
      <c r="E31" s="195" t="n">
        <v>53.58</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1.386281</v>
      </c>
    </row>
    <row r="36">
      <c r="A36" s="200" t="n"/>
      <c r="B36" s="220" t="inlineStr">
        <is>
          <t>Day on which the largest negative sum results</t>
        </is>
      </c>
      <c r="C36" s="154" t="inlineStr">
        <is>
          <t>Day (1-180)</t>
        </is>
      </c>
      <c r="D36" s="348" t="n">
        <v>0</v>
      </c>
      <c r="E36" s="349" t="n">
        <v>60</v>
      </c>
    </row>
    <row r="37" ht="21.75" customHeight="1" thickBot="1">
      <c r="A37" s="200" t="n">
        <v>1</v>
      </c>
      <c r="B37" s="158" t="inlineStr">
        <is>
          <t>Total amount of cover assets meeting the requirements of section 4 para 1a s. 3 Pfandbrief Act</t>
        </is>
      </c>
      <c r="C37" s="225" t="inlineStr">
        <is>
          <t>(€ mn.)</t>
        </is>
      </c>
      <c r="D37" s="197" t="n">
        <v>14.9647541</v>
      </c>
      <c r="E37" s="198" t="n">
        <v>57.939294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20</v>
      </c>
      <c r="E9" s="204" t="n">
        <v>30</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88.07608181000001</v>
      </c>
      <c r="E12" s="204" t="n">
        <v>130.13879</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67.35384967</v>
      </c>
      <c r="E16" s="195" t="n">
        <v>74.70999999999999</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18.155632</v>
      </c>
    </row>
    <row r="31">
      <c r="A31" s="200" t="n"/>
      <c r="B31" s="220" t="inlineStr">
        <is>
          <t>Day on which the largest negative sum results</t>
        </is>
      </c>
      <c r="C31" s="154" t="inlineStr">
        <is>
          <t>Day (1-180)</t>
        </is>
      </c>
      <c r="D31" s="348" t="n">
        <v>0</v>
      </c>
      <c r="E31" s="349" t="n">
        <v>158</v>
      </c>
    </row>
    <row r="32" ht="21.75" customHeight="1" thickBot="1">
      <c r="A32" s="200" t="n"/>
      <c r="B32" s="158" t="inlineStr">
        <is>
          <t>Total amount of cover assets meeting the requirements of section 4 para 1a s. 3 Pfandbrief Act</t>
        </is>
      </c>
      <c r="C32" s="225" t="inlineStr">
        <is>
          <t>(€ mn.)</t>
        </is>
      </c>
      <c r="D32" s="197" t="n">
        <v>4.7945</v>
      </c>
      <c r="E32" s="198" t="n">
        <v>28.68971</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34.5" customHeight="1" thickBot="1">
      <c r="B10" s="209" t="inlineStr">
        <is>
          <t>ISIN</t>
        </is>
      </c>
      <c r="C10" s="189" t="inlineStr">
        <is>
          <t>(Mio. €)</t>
        </is>
      </c>
      <c r="D10" s="527" t="inlineStr">
        <is>
          <t>DE000A3E5L80</t>
        </is>
      </c>
      <c r="E10" s="528" t="inlineStr">
        <is>
          <t>DE000A3E5L15, DE000A3E5L23, DE000A3E5L31, DE000A3E5L49, DE000A3E5L56, DE000A3E5L64, DE000A3E5L72, DE000A3E5L80</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HOL</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Holstein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110.18439053</v>
      </c>
      <c r="F11" s="36" t="n">
        <v>0</v>
      </c>
      <c r="G11" s="37" t="n">
        <v>121.298034</v>
      </c>
      <c r="I11" s="36" t="n">
        <v>0</v>
      </c>
      <c r="J11" s="37" t="n">
        <v>0</v>
      </c>
    </row>
    <row r="12" ht="12.75" customHeight="1">
      <c r="A12" s="17" t="n">
        <v>0</v>
      </c>
      <c r="B12" s="429" t="inlineStr">
        <is>
          <t>&gt; 0.5 years and &lt;= 1 year</t>
        </is>
      </c>
      <c r="C12" s="430" t="n"/>
      <c r="D12" s="36" t="n">
        <v>0</v>
      </c>
      <c r="E12" s="37" t="n">
        <v>95.88396526</v>
      </c>
      <c r="F12" s="36" t="n">
        <v>0</v>
      </c>
      <c r="G12" s="37" t="n">
        <v>66.53736500000001</v>
      </c>
      <c r="I12" s="36" t="n">
        <v>0</v>
      </c>
      <c r="J12" s="37" t="n">
        <v>0</v>
      </c>
    </row>
    <row r="13" ht="12.75" customHeight="1">
      <c r="A13" s="17" t="n"/>
      <c r="B13" s="429" t="inlineStr">
        <is>
          <t>&gt; 1  year and &lt;= 1.5 years</t>
        </is>
      </c>
      <c r="C13" s="430" t="n"/>
      <c r="D13" s="36" t="n">
        <v>0</v>
      </c>
      <c r="E13" s="37" t="n">
        <v>76.72694908999999</v>
      </c>
      <c r="F13" s="36" t="n">
        <v>0</v>
      </c>
      <c r="G13" s="37" t="n">
        <v>54.299796</v>
      </c>
      <c r="I13" s="36" t="n">
        <v>0</v>
      </c>
      <c r="J13" s="37" t="n">
        <v>0</v>
      </c>
    </row>
    <row r="14" ht="12.75" customHeight="1">
      <c r="A14" s="17" t="n">
        <v>0</v>
      </c>
      <c r="B14" s="429" t="inlineStr">
        <is>
          <t>&gt; 1.5 years and &lt;= 2 years</t>
        </is>
      </c>
      <c r="C14" s="429" t="n"/>
      <c r="D14" s="38" t="n">
        <v>30</v>
      </c>
      <c r="E14" s="199" t="n">
        <v>69.8034133</v>
      </c>
      <c r="F14" s="38" t="n">
        <v>100</v>
      </c>
      <c r="G14" s="199" t="n">
        <v>102.806748</v>
      </c>
      <c r="I14" s="36" t="n">
        <v>0</v>
      </c>
      <c r="J14" s="37" t="n">
        <v>0</v>
      </c>
    </row>
    <row r="15" ht="12.75" customHeight="1">
      <c r="A15" s="17" t="n">
        <v>0</v>
      </c>
      <c r="B15" s="429" t="inlineStr">
        <is>
          <t>&gt; 2 years and &lt;= 3 years</t>
        </is>
      </c>
      <c r="C15" s="429" t="n"/>
      <c r="D15" s="38" t="n">
        <v>10</v>
      </c>
      <c r="E15" s="199" t="n">
        <v>146.46127717</v>
      </c>
      <c r="F15" s="38" t="n">
        <v>105</v>
      </c>
      <c r="G15" s="199" t="n">
        <v>152.829493</v>
      </c>
      <c r="I15" s="36" t="n">
        <v>30</v>
      </c>
      <c r="J15" s="37" t="n">
        <v>100</v>
      </c>
    </row>
    <row r="16" ht="12.75" customHeight="1">
      <c r="A16" s="17" t="n">
        <v>0</v>
      </c>
      <c r="B16" s="429" t="inlineStr">
        <is>
          <t>&gt; 3 years and &lt;= 4 years</t>
        </is>
      </c>
      <c r="C16" s="429" t="n"/>
      <c r="D16" s="38" t="n">
        <v>20</v>
      </c>
      <c r="E16" s="199" t="n">
        <v>97.43727942000001</v>
      </c>
      <c r="F16" s="38" t="n">
        <v>105</v>
      </c>
      <c r="G16" s="199" t="n">
        <v>142.213909</v>
      </c>
      <c r="I16" s="36" t="n">
        <v>10</v>
      </c>
      <c r="J16" s="37" t="n">
        <v>105</v>
      </c>
    </row>
    <row r="17" ht="12.75" customHeight="1">
      <c r="A17" s="17" t="n">
        <v>0</v>
      </c>
      <c r="B17" s="429" t="inlineStr">
        <is>
          <t>&gt; 4 years and &lt;= 5 years</t>
        </is>
      </c>
      <c r="C17" s="429" t="n"/>
      <c r="D17" s="38" t="n">
        <v>26.3</v>
      </c>
      <c r="E17" s="199" t="n">
        <v>149.92971234</v>
      </c>
      <c r="F17" s="38" t="n">
        <v>120</v>
      </c>
      <c r="G17" s="199" t="n">
        <v>117.485223</v>
      </c>
      <c r="I17" s="36" t="n">
        <v>20</v>
      </c>
      <c r="J17" s="37" t="n">
        <v>105</v>
      </c>
    </row>
    <row r="18" ht="12.75" customHeight="1">
      <c r="A18" s="17" t="n">
        <v>0</v>
      </c>
      <c r="B18" s="429" t="inlineStr">
        <is>
          <t>&gt; 5 years and &lt;= 10 years</t>
        </is>
      </c>
      <c r="C18" s="430" t="n"/>
      <c r="D18" s="36" t="n">
        <v>295</v>
      </c>
      <c r="E18" s="37" t="n">
        <v>476.10313309</v>
      </c>
      <c r="F18" s="36" t="n">
        <v>381.3</v>
      </c>
      <c r="G18" s="37" t="n">
        <v>481.059928</v>
      </c>
      <c r="I18" s="36" t="n">
        <v>301.3</v>
      </c>
      <c r="J18" s="37" t="n">
        <v>276.3</v>
      </c>
    </row>
    <row r="19" ht="12.75" customHeight="1">
      <c r="A19" s="17" t="n">
        <v>0</v>
      </c>
      <c r="B19" s="429" t="inlineStr">
        <is>
          <t>&gt; 10 years</t>
        </is>
      </c>
      <c r="C19" s="430" t="n"/>
      <c r="D19" s="36" t="n">
        <v>20</v>
      </c>
      <c r="E19" s="37" t="n">
        <v>162.99614024</v>
      </c>
      <c r="F19" s="36" t="n">
        <v>20</v>
      </c>
      <c r="G19" s="37" t="n">
        <v>166.631168</v>
      </c>
      <c r="I19" s="36" t="n">
        <v>40</v>
      </c>
      <c r="J19" s="37" t="n">
        <v>245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35.93457757</v>
      </c>
      <c r="F24" s="36" t="n">
        <v>25</v>
      </c>
      <c r="G24" s="37" t="n">
        <v>39.311788</v>
      </c>
      <c r="I24" s="36" t="n">
        <v>0</v>
      </c>
      <c r="J24" s="37" t="n">
        <v>0</v>
      </c>
    </row>
    <row r="25" ht="12.75" customHeight="1">
      <c r="A25" s="17" t="n"/>
      <c r="B25" s="429" t="inlineStr">
        <is>
          <t>&gt; 0.5 years and &lt;= 1 year</t>
        </is>
      </c>
      <c r="C25" s="430" t="n"/>
      <c r="D25" s="36" t="n">
        <v>0</v>
      </c>
      <c r="E25" s="37" t="n">
        <v>8.689423960000001</v>
      </c>
      <c r="F25" s="36" t="n">
        <v>0</v>
      </c>
      <c r="G25" s="37" t="n">
        <v>2.765158</v>
      </c>
      <c r="I25" s="36" t="n">
        <v>0</v>
      </c>
      <c r="J25" s="37" t="n">
        <v>0</v>
      </c>
    </row>
    <row r="26" ht="12.75" customHeight="1">
      <c r="A26" s="17" t="n">
        <v>1</v>
      </c>
      <c r="B26" s="429" t="inlineStr">
        <is>
          <t>&gt; 1  year and &lt;= 1.5 years</t>
        </is>
      </c>
      <c r="C26" s="430" t="n"/>
      <c r="D26" s="36" t="n">
        <v>0</v>
      </c>
      <c r="E26" s="37" t="n">
        <v>7.04250452</v>
      </c>
      <c r="F26" s="36" t="n">
        <v>0</v>
      </c>
      <c r="G26" s="37" t="n">
        <v>7.771017</v>
      </c>
      <c r="I26" s="36" t="n">
        <v>0</v>
      </c>
      <c r="J26" s="37" t="n">
        <v>25</v>
      </c>
    </row>
    <row r="27" ht="12.75" customHeight="1">
      <c r="A27" s="17" t="n">
        <v>1</v>
      </c>
      <c r="B27" s="429" t="inlineStr">
        <is>
          <t>&gt; 1.5 years and &lt;= 2 years</t>
        </is>
      </c>
      <c r="C27" s="429" t="n"/>
      <c r="D27" s="38" t="n">
        <v>0</v>
      </c>
      <c r="E27" s="199" t="n">
        <v>1.62475911</v>
      </c>
      <c r="F27" s="38" t="n">
        <v>0</v>
      </c>
      <c r="G27" s="199" t="n">
        <v>38.714424</v>
      </c>
      <c r="I27" s="36" t="n">
        <v>0</v>
      </c>
      <c r="J27" s="37" t="n">
        <v>0</v>
      </c>
    </row>
    <row r="28" ht="12.75" customHeight="1">
      <c r="A28" s="17" t="n">
        <v>1</v>
      </c>
      <c r="B28" s="429" t="inlineStr">
        <is>
          <t>&gt; 2 years and &lt;= 3 years</t>
        </is>
      </c>
      <c r="C28" s="429" t="n"/>
      <c r="D28" s="38" t="n">
        <v>15</v>
      </c>
      <c r="E28" s="199" t="n">
        <v>3.04106342</v>
      </c>
      <c r="F28" s="38" t="n">
        <v>0</v>
      </c>
      <c r="G28" s="199" t="n">
        <v>3.717264</v>
      </c>
      <c r="I28" s="36" t="n">
        <v>0</v>
      </c>
      <c r="J28" s="37" t="n">
        <v>0</v>
      </c>
    </row>
    <row r="29" ht="12.75" customHeight="1">
      <c r="A29" s="17" t="n">
        <v>1</v>
      </c>
      <c r="B29" s="429" t="inlineStr">
        <is>
          <t>&gt; 3 years and &lt;= 4 years</t>
        </is>
      </c>
      <c r="C29" s="429" t="n"/>
      <c r="D29" s="38" t="n">
        <v>0</v>
      </c>
      <c r="E29" s="199" t="n">
        <v>3.84150271</v>
      </c>
      <c r="F29" s="38" t="n">
        <v>5</v>
      </c>
      <c r="G29" s="199" t="n">
        <v>3.091063</v>
      </c>
      <c r="I29" s="36" t="n">
        <v>15</v>
      </c>
      <c r="J29" s="37" t="n">
        <v>0</v>
      </c>
    </row>
    <row r="30" ht="12.75" customHeight="1">
      <c r="A30" s="17" t="n">
        <v>1</v>
      </c>
      <c r="B30" s="429" t="inlineStr">
        <is>
          <t>&gt; 4 years and &lt;= 5 years</t>
        </is>
      </c>
      <c r="C30" s="429" t="n"/>
      <c r="D30" s="38" t="n">
        <v>0</v>
      </c>
      <c r="E30" s="199" t="n">
        <v>5.461398089999999</v>
      </c>
      <c r="F30" s="38" t="n">
        <v>0</v>
      </c>
      <c r="G30" s="199" t="n">
        <v>4.219654</v>
      </c>
      <c r="I30" s="36" t="n">
        <v>0</v>
      </c>
      <c r="J30" s="37" t="n">
        <v>5</v>
      </c>
    </row>
    <row r="31" ht="12.75" customHeight="1">
      <c r="A31" s="17" t="n">
        <v>1</v>
      </c>
      <c r="B31" s="429" t="inlineStr">
        <is>
          <t>&gt; 5 years and &lt;= 10 years</t>
        </is>
      </c>
      <c r="C31" s="430" t="n"/>
      <c r="D31" s="36" t="n">
        <v>5</v>
      </c>
      <c r="E31" s="37" t="n">
        <v>10.09731888</v>
      </c>
      <c r="F31" s="36" t="n">
        <v>0</v>
      </c>
      <c r="G31" s="37" t="n">
        <v>16.441797</v>
      </c>
      <c r="I31" s="36" t="n">
        <v>5</v>
      </c>
      <c r="J31" s="37" t="n">
        <v>0</v>
      </c>
    </row>
    <row r="32" ht="12.75" customHeight="1">
      <c r="B32" s="429" t="inlineStr">
        <is>
          <t>&gt; 10 years</t>
        </is>
      </c>
      <c r="C32" s="430" t="n"/>
      <c r="D32" s="36" t="n">
        <v>0</v>
      </c>
      <c r="E32" s="37" t="n">
        <v>12.34353355</v>
      </c>
      <c r="F32" s="36" t="n">
        <v>0</v>
      </c>
      <c r="G32" s="37" t="n">
        <v>14.106625</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395.49955332</v>
      </c>
      <c r="E9" s="43" t="n">
        <v>422.676094</v>
      </c>
    </row>
    <row r="10" ht="12.75" customHeight="1">
      <c r="A10" s="17" t="n">
        <v>0</v>
      </c>
      <c r="B10" s="44" t="inlineStr">
        <is>
          <t>more than 300,000 Euros up to 1 mn. Euros</t>
        </is>
      </c>
      <c r="C10" s="44" t="n"/>
      <c r="D10" s="36" t="n">
        <v>290.87671459</v>
      </c>
      <c r="E10" s="43" t="n">
        <v>277.386749</v>
      </c>
    </row>
    <row r="11" ht="12.75" customHeight="1">
      <c r="A11" s="17" t="n"/>
      <c r="B11" s="44" t="inlineStr">
        <is>
          <t>more than 1 mn. Euros up to 10 mn. Euros</t>
        </is>
      </c>
      <c r="C11" s="44" t="n"/>
      <c r="D11" s="36" t="n">
        <v>605.29159253</v>
      </c>
      <c r="E11" s="43" t="n">
        <v>580.500421</v>
      </c>
    </row>
    <row r="12" ht="12.75" customHeight="1">
      <c r="A12" s="17" t="n">
        <v>0</v>
      </c>
      <c r="B12" s="44" t="inlineStr">
        <is>
          <t>more than 10 mn. Euros</t>
        </is>
      </c>
      <c r="C12" s="44" t="n"/>
      <c r="D12" s="36" t="n">
        <v>78.85839999999999</v>
      </c>
      <c r="E12" s="43" t="n">
        <v>64.0984</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49.21653392</v>
      </c>
      <c r="E21" s="37" t="n">
        <v>74.19769100000001</v>
      </c>
    </row>
    <row r="22" ht="12.75" customHeight="1">
      <c r="A22" s="17" t="n">
        <v>1</v>
      </c>
      <c r="B22" s="44" t="inlineStr">
        <is>
          <t>more than 10 mn. Euros up to 100 mn. Euros</t>
        </is>
      </c>
      <c r="C22" s="44" t="n"/>
      <c r="D22" s="38" t="n">
        <v>38.85954789</v>
      </c>
      <c r="E22" s="46" t="n">
        <v>55.941099</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91.18963989999999</v>
      </c>
      <c r="H16" s="72" t="n">
        <v>335.18038072</v>
      </c>
      <c r="I16" s="72" t="n">
        <v>422.82309849</v>
      </c>
      <c r="J16" s="72" t="n">
        <v>0</v>
      </c>
      <c r="K16" s="72" t="n">
        <v>0</v>
      </c>
      <c r="L16" s="72">
        <f>SUM(M16:R16)</f>
        <v/>
      </c>
      <c r="M16" s="72" t="n">
        <v>123.65577324</v>
      </c>
      <c r="N16" s="72" t="n">
        <v>58.13954516</v>
      </c>
      <c r="O16" s="72" t="n">
        <v>71.46704448</v>
      </c>
      <c r="P16" s="72" t="n">
        <v>264.83651948</v>
      </c>
      <c r="Q16" s="72" t="n">
        <v>0</v>
      </c>
      <c r="R16" s="72" t="n">
        <v>3.23425897</v>
      </c>
      <c r="S16" s="73" t="n">
        <v>0</v>
      </c>
      <c r="T16" s="244" t="n">
        <v>0</v>
      </c>
    </row>
    <row r="17" ht="12.75" customHeight="1">
      <c r="C17" s="68" t="n"/>
      <c r="D17" s="271">
        <f>"year "&amp;(AktJahr-1)</f>
        <v/>
      </c>
      <c r="E17" s="276">
        <f>F17+L17</f>
        <v/>
      </c>
      <c r="F17" s="74">
        <f>SUM(G17:K17)</f>
        <v/>
      </c>
      <c r="G17" s="74" t="n">
        <v>76.44054799999999</v>
      </c>
      <c r="H17" s="74" t="n">
        <v>339.863094</v>
      </c>
      <c r="I17" s="74" t="n">
        <v>417.827505</v>
      </c>
      <c r="J17" s="74" t="n">
        <v>0</v>
      </c>
      <c r="K17" s="74" t="n">
        <v>0</v>
      </c>
      <c r="L17" s="74">
        <f>SUM(M17:R17)</f>
        <v/>
      </c>
      <c r="M17" s="74" t="n">
        <v>120.963164</v>
      </c>
      <c r="N17" s="74" t="n">
        <v>42.885621</v>
      </c>
      <c r="O17" s="74" t="n">
        <v>67.26236400000001</v>
      </c>
      <c r="P17" s="74" t="n">
        <v>275.916002</v>
      </c>
      <c r="Q17" s="74" t="n">
        <v>0</v>
      </c>
      <c r="R17" s="74" t="n">
        <v>3.503366</v>
      </c>
      <c r="S17" s="75" t="n">
        <v>0</v>
      </c>
      <c r="T17" s="277" t="n">
        <v>0</v>
      </c>
    </row>
    <row r="18" ht="12.75" customHeight="1">
      <c r="B18" s="13" t="inlineStr">
        <is>
          <t>DE</t>
        </is>
      </c>
      <c r="C18" s="70" t="inlineStr">
        <is>
          <t>Germany</t>
        </is>
      </c>
      <c r="D18" s="264">
        <f>$D$16</f>
        <v/>
      </c>
      <c r="E18" s="243">
        <f>F18+L18</f>
        <v/>
      </c>
      <c r="F18" s="72">
        <f>SUM(G18:K18)</f>
        <v/>
      </c>
      <c r="G18" s="72" t="n">
        <v>91.18963989999999</v>
      </c>
      <c r="H18" s="72" t="n">
        <v>335.18038072</v>
      </c>
      <c r="I18" s="72" t="n">
        <v>422.82309849</v>
      </c>
      <c r="J18" s="72" t="n">
        <v>0</v>
      </c>
      <c r="K18" s="72" t="n">
        <v>0</v>
      </c>
      <c r="L18" s="72">
        <f>SUM(M18:R18)</f>
        <v/>
      </c>
      <c r="M18" s="72" t="n">
        <v>123.65577324</v>
      </c>
      <c r="N18" s="72" t="n">
        <v>58.13954516</v>
      </c>
      <c r="O18" s="72" t="n">
        <v>71.46704448</v>
      </c>
      <c r="P18" s="72" t="n">
        <v>264.83651948</v>
      </c>
      <c r="Q18" s="72" t="n">
        <v>0</v>
      </c>
      <c r="R18" s="72" t="n">
        <v>3.23425897</v>
      </c>
      <c r="S18" s="73" t="n">
        <v>0</v>
      </c>
      <c r="T18" s="244" t="n">
        <v>0</v>
      </c>
    </row>
    <row r="19" ht="12.75" customHeight="1">
      <c r="C19" s="68" t="n"/>
      <c r="D19" s="271">
        <f>$D$17</f>
        <v/>
      </c>
      <c r="E19" s="276">
        <f>F19+L19</f>
        <v/>
      </c>
      <c r="F19" s="74">
        <f>SUM(G19:K19)</f>
        <v/>
      </c>
      <c r="G19" s="74" t="n">
        <v>76.44054799999999</v>
      </c>
      <c r="H19" s="74" t="n">
        <v>339.863094</v>
      </c>
      <c r="I19" s="74" t="n">
        <v>417.827505</v>
      </c>
      <c r="J19" s="74" t="n">
        <v>0</v>
      </c>
      <c r="K19" s="74" t="n">
        <v>0</v>
      </c>
      <c r="L19" s="74">
        <f>SUM(M19:R19)</f>
        <v/>
      </c>
      <c r="M19" s="74" t="n">
        <v>120.963164</v>
      </c>
      <c r="N19" s="74" t="n">
        <v>42.885621</v>
      </c>
      <c r="O19" s="74" t="n">
        <v>67.26236400000001</v>
      </c>
      <c r="P19" s="74" t="n">
        <v>275.916002</v>
      </c>
      <c r="Q19" s="74" t="n">
        <v>0</v>
      </c>
      <c r="R19" s="74" t="n">
        <v>3.503366</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5</v>
      </c>
      <c r="H12" s="72" t="n">
        <v>6.20359032</v>
      </c>
      <c r="I12" s="72" t="n">
        <v>50.79212629</v>
      </c>
      <c r="J12" s="73" t="n">
        <v>9.16724731</v>
      </c>
      <c r="K12" s="108" t="n">
        <v>0</v>
      </c>
      <c r="L12" s="72" t="n">
        <v>16.29811789</v>
      </c>
      <c r="M12" s="72" t="n">
        <v>0.615</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2</v>
      </c>
      <c r="H13" s="113" t="n">
        <v>26.369088</v>
      </c>
      <c r="I13" s="113" t="n">
        <v>69.164444</v>
      </c>
      <c r="J13" s="114" t="n">
        <v>10.442022</v>
      </c>
      <c r="K13" s="112" t="n">
        <v>0</v>
      </c>
      <c r="L13" s="113" t="n">
        <v>18.363236</v>
      </c>
      <c r="M13" s="113" t="n">
        <v>3.8</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6.20359032</v>
      </c>
      <c r="I14" s="72" t="n">
        <v>50.79212629</v>
      </c>
      <c r="J14" s="73" t="n">
        <v>9.16724731</v>
      </c>
      <c r="K14" s="108" t="n">
        <v>0</v>
      </c>
      <c r="L14" s="72" t="n">
        <v>16.29811789</v>
      </c>
      <c r="M14" s="72" t="n">
        <v>0.615</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26.369088</v>
      </c>
      <c r="I15" s="113" t="n">
        <v>59.164444</v>
      </c>
      <c r="J15" s="114" t="n">
        <v>10.442022</v>
      </c>
      <c r="K15" s="112" t="n">
        <v>0</v>
      </c>
      <c r="L15" s="113" t="n">
        <v>18.363236</v>
      </c>
      <c r="M15" s="113" t="n">
        <v>3.8</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10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5</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1</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1</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15</v>
      </c>
      <c r="F13" s="72" t="n">
        <v>0</v>
      </c>
      <c r="G13" s="72" t="n">
        <v>0</v>
      </c>
      <c r="H13" s="110" t="n">
        <v>15</v>
      </c>
      <c r="I13" s="72" t="n">
        <v>0</v>
      </c>
      <c r="J13" s="244" t="n">
        <v>0</v>
      </c>
    </row>
    <row r="14" ht="12.75" customHeight="1">
      <c r="B14" s="138" t="n"/>
      <c r="C14" s="44" t="n"/>
      <c r="D14" s="44">
        <f>"year "&amp;(AktJahr-1)</f>
        <v/>
      </c>
      <c r="E14" s="245" t="n">
        <v>60.5</v>
      </c>
      <c r="F14" s="113" t="n">
        <v>0</v>
      </c>
      <c r="G14" s="113" t="n">
        <v>0</v>
      </c>
      <c r="H14" s="116" t="n">
        <v>0</v>
      </c>
      <c r="I14" s="113" t="n">
        <v>0</v>
      </c>
      <c r="J14" s="246" t="n">
        <v>60.5</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5" t="n">
        <v>17</v>
      </c>
      <c r="F16" s="113" t="n">
        <v>0</v>
      </c>
      <c r="G16" s="113" t="n">
        <v>0</v>
      </c>
      <c r="H16" s="116" t="n">
        <v>0</v>
      </c>
      <c r="I16" s="113" t="n">
        <v>0</v>
      </c>
      <c r="J16" s="246" t="n">
        <v>17</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15</v>
      </c>
      <c r="F35" s="72" t="n">
        <v>0</v>
      </c>
      <c r="G35" s="72" t="n">
        <v>0</v>
      </c>
      <c r="H35" s="110" t="n">
        <v>15</v>
      </c>
      <c r="I35" s="72" t="n">
        <v>0</v>
      </c>
      <c r="J35" s="244" t="n">
        <v>0</v>
      </c>
    </row>
    <row r="36" ht="12.75" customHeight="1">
      <c r="B36" s="138" t="n"/>
      <c r="C36" s="44" t="n"/>
      <c r="D36" s="44">
        <f>$D$14</f>
        <v/>
      </c>
      <c r="E36" s="245" t="n">
        <v>15</v>
      </c>
      <c r="F36" s="113" t="n">
        <v>0</v>
      </c>
      <c r="G36" s="113" t="n">
        <v>0</v>
      </c>
      <c r="H36" s="116" t="n">
        <v>0</v>
      </c>
      <c r="I36" s="113" t="n">
        <v>0</v>
      </c>
      <c r="J36" s="246" t="n">
        <v>15</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5.5</v>
      </c>
      <c r="F40" s="113" t="n">
        <v>0</v>
      </c>
      <c r="G40" s="113" t="n">
        <v>0</v>
      </c>
      <c r="H40" s="116" t="n">
        <v>0</v>
      </c>
      <c r="I40" s="113" t="n">
        <v>0</v>
      </c>
      <c r="J40" s="246" t="n">
        <v>5.5</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9</v>
      </c>
      <c r="F42" s="113" t="n">
        <v>0</v>
      </c>
      <c r="G42" s="113" t="n">
        <v>0</v>
      </c>
      <c r="H42" s="116" t="n">
        <v>0</v>
      </c>
      <c r="I42" s="113" t="n">
        <v>0</v>
      </c>
      <c r="J42" s="246" t="n">
        <v>9</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9</v>
      </c>
      <c r="F56" s="113" t="n">
        <v>0</v>
      </c>
      <c r="G56" s="113" t="n">
        <v>0</v>
      </c>
      <c r="H56" s="116" t="n">
        <v>0</v>
      </c>
      <c r="I56" s="113" t="n">
        <v>0</v>
      </c>
      <c r="J56" s="246" t="n">
        <v>9</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5</v>
      </c>
      <c r="F76" s="113" t="n">
        <v>0</v>
      </c>
      <c r="G76" s="113" t="n">
        <v>0</v>
      </c>
      <c r="H76" s="116" t="n">
        <v>0</v>
      </c>
      <c r="I76" s="113" t="n">
        <v>0</v>
      </c>
      <c r="J76" s="246" t="n">
        <v>5</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