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286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Herzogtum Lauenburg</t>
        </is>
      </c>
      <c r="H2" s="4" t="n"/>
      <c r="I2" s="4" t="n"/>
    </row>
    <row r="3" ht="15" customHeight="1">
      <c r="G3" s="5" t="inlineStr">
        <is>
          <t>Grambeker Weg 147</t>
        </is>
      </c>
      <c r="H3" s="6" t="n"/>
      <c r="I3" s="6" t="n"/>
    </row>
    <row r="4" ht="15" customHeight="1">
      <c r="G4" s="5" t="inlineStr">
        <is>
          <t>23879 Mölln</t>
        </is>
      </c>
      <c r="H4" s="6" t="n"/>
      <c r="I4" s="6" t="n"/>
      <c r="J4" s="7" t="n"/>
    </row>
    <row r="5" ht="15" customHeight="1">
      <c r="G5" s="5" t="inlineStr">
        <is>
          <t>Telefon: +49 4541 88101010</t>
        </is>
      </c>
      <c r="H5" s="6" t="n"/>
      <c r="I5" s="6" t="n"/>
      <c r="J5" s="7" t="n"/>
    </row>
    <row r="6" ht="15" customHeight="1">
      <c r="G6" s="5" t="inlineStr">
        <is>
          <t>E-Mail: info@ksk-ratzeburg.de</t>
        </is>
      </c>
      <c r="H6" s="6" t="n"/>
      <c r="I6" s="6" t="n"/>
      <c r="J6" s="7" t="n"/>
    </row>
    <row r="7" ht="15" customHeight="1">
      <c r="G7" s="5" t="inlineStr">
        <is>
          <t>Internet: https://www.ksk-ratzeburg.de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657</v>
      </c>
      <c r="E21" s="355" t="n">
        <v>577</v>
      </c>
      <c r="F21" s="354" t="n">
        <v>602.0341708899999</v>
      </c>
      <c r="G21" s="355" t="n">
        <v>502.926938</v>
      </c>
      <c r="H21" s="354" t="n">
        <v>512.6072649</v>
      </c>
      <c r="I21" s="355" t="n">
        <v>613.6906260000001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799.09482944</v>
      </c>
      <c r="E23" s="358" t="n">
        <v>704.249605</v>
      </c>
      <c r="F23" s="357" t="n">
        <v>751.3420194299999</v>
      </c>
      <c r="G23" s="358" t="n">
        <v>649.8368390000001</v>
      </c>
      <c r="H23" s="357" t="n">
        <v>655.42053573</v>
      </c>
      <c r="I23" s="358" t="n">
        <v>748.7333249999999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26.29982944</v>
      </c>
      <c r="E27" s="355" t="n">
        <v>22.302939</v>
      </c>
      <c r="F27" s="354" t="n">
        <v>12.040683418</v>
      </c>
      <c r="G27" s="355" t="n">
        <v>10.058539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115.795</v>
      </c>
      <c r="E29" s="361" t="n">
        <v>104.946666</v>
      </c>
      <c r="F29" s="360" t="n">
        <v>137.267165122</v>
      </c>
      <c r="G29" s="361" t="n">
        <v>136.851362</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657</v>
      </c>
      <c r="E9" s="204" t="n">
        <v>577</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799.09482944</v>
      </c>
      <c r="E12" s="192" t="n">
        <v>704.249605</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95.20585886000001</v>
      </c>
      <c r="E18" s="195" t="n">
        <v>94.77</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6.19</v>
      </c>
      <c r="E30" s="195" t="n">
        <v>6.29</v>
      </c>
    </row>
    <row r="31" ht="31.5" customHeight="1">
      <c r="A31" s="200" t="n">
        <v>0</v>
      </c>
      <c r="B31" s="157" t="inlineStr">
        <is>
          <t xml:space="preserve">average loan-to-value ratio, weighted using the mortgage lending value
section 28 para. 2 no. 3  </t>
        </is>
      </c>
      <c r="C31" s="156" t="inlineStr">
        <is>
          <t>%</t>
        </is>
      </c>
      <c r="D31" s="155" t="n">
        <v>54.203932</v>
      </c>
      <c r="E31" s="195" t="n">
        <v>53.67</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6.179175379999999</v>
      </c>
      <c r="E35" s="195" t="n">
        <v>0.5699270000000001</v>
      </c>
    </row>
    <row r="36">
      <c r="A36" s="200" t="n"/>
      <c r="B36" s="220" t="inlineStr">
        <is>
          <t>Day on which the largest negative sum results</t>
        </is>
      </c>
      <c r="C36" s="154" t="inlineStr">
        <is>
          <t>Day (1-180)</t>
        </is>
      </c>
      <c r="D36" s="348" t="n">
        <v>88</v>
      </c>
      <c r="E36" s="349" t="n">
        <v>14</v>
      </c>
    </row>
    <row r="37" ht="21.75" customHeight="1" thickBot="1">
      <c r="A37" s="200" t="n">
        <v>1</v>
      </c>
      <c r="B37" s="158" t="inlineStr">
        <is>
          <t>Total amount of cover assets meeting the requirements of section 4 para 1a s. 3 Pfandbrief Act</t>
        </is>
      </c>
      <c r="C37" s="225" t="inlineStr">
        <is>
          <t>(€ mn.)</t>
        </is>
      </c>
      <c r="D37" s="197" t="n">
        <v>20.76741512</v>
      </c>
      <c r="E37" s="198" t="n">
        <v>19.188106</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DE000A2NBZ39, DE000A2NBLT2</t>
        </is>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LAU</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Herzogtum Lauenburg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10</v>
      </c>
      <c r="E11" s="37" t="n">
        <v>67.0115346</v>
      </c>
      <c r="F11" s="36" t="n">
        <v>0</v>
      </c>
      <c r="G11" s="37" t="n">
        <v>65.050641</v>
      </c>
      <c r="I11" s="36" t="n">
        <v>0</v>
      </c>
      <c r="J11" s="37" t="n">
        <v>0</v>
      </c>
    </row>
    <row r="12" ht="12.75" customHeight="1">
      <c r="A12" s="17" t="n">
        <v>0</v>
      </c>
      <c r="B12" s="429" t="inlineStr">
        <is>
          <t>&gt; 0.5 years and &lt;= 1 year</t>
        </is>
      </c>
      <c r="C12" s="430" t="n"/>
      <c r="D12" s="36" t="n">
        <v>45</v>
      </c>
      <c r="E12" s="37" t="n">
        <v>28.54830849</v>
      </c>
      <c r="F12" s="36" t="n">
        <v>0</v>
      </c>
      <c r="G12" s="37" t="n">
        <v>23.860349</v>
      </c>
      <c r="I12" s="36" t="n">
        <v>0</v>
      </c>
      <c r="J12" s="37" t="n">
        <v>0</v>
      </c>
    </row>
    <row r="13" ht="12.75" customHeight="1">
      <c r="A13" s="17" t="n"/>
      <c r="B13" s="429" t="inlineStr">
        <is>
          <t>&gt; 1  year and &lt;= 1.5 years</t>
        </is>
      </c>
      <c r="C13" s="430" t="n"/>
      <c r="D13" s="36" t="n">
        <v>0</v>
      </c>
      <c r="E13" s="37" t="n">
        <v>24.81068003</v>
      </c>
      <c r="F13" s="36" t="n">
        <v>10</v>
      </c>
      <c r="G13" s="37" t="n">
        <v>30.56725</v>
      </c>
      <c r="I13" s="36" t="n">
        <v>10</v>
      </c>
      <c r="J13" s="37" t="n">
        <v>0</v>
      </c>
    </row>
    <row r="14" ht="12.75" customHeight="1">
      <c r="A14" s="17" t="n">
        <v>0</v>
      </c>
      <c r="B14" s="429" t="inlineStr">
        <is>
          <t>&gt; 1.5 years and &lt;= 2 years</t>
        </is>
      </c>
      <c r="C14" s="429" t="n"/>
      <c r="D14" s="38" t="n">
        <v>20</v>
      </c>
      <c r="E14" s="199" t="n">
        <v>25.83702387</v>
      </c>
      <c r="F14" s="38" t="n">
        <v>45</v>
      </c>
      <c r="G14" s="199" t="n">
        <v>24.670523</v>
      </c>
      <c r="I14" s="36" t="n">
        <v>45</v>
      </c>
      <c r="J14" s="37" t="n">
        <v>0</v>
      </c>
    </row>
    <row r="15" ht="12.75" customHeight="1">
      <c r="A15" s="17" t="n">
        <v>0</v>
      </c>
      <c r="B15" s="429" t="inlineStr">
        <is>
          <t>&gt; 2 years and &lt;= 3 years</t>
        </is>
      </c>
      <c r="C15" s="429" t="n"/>
      <c r="D15" s="38" t="n">
        <v>60</v>
      </c>
      <c r="E15" s="199" t="n">
        <v>41.19118643</v>
      </c>
      <c r="F15" s="38" t="n">
        <v>20</v>
      </c>
      <c r="G15" s="199" t="n">
        <v>49.836974</v>
      </c>
      <c r="I15" s="36" t="n">
        <v>20</v>
      </c>
      <c r="J15" s="37" t="n">
        <v>55</v>
      </c>
    </row>
    <row r="16" ht="12.75" customHeight="1">
      <c r="A16" s="17" t="n">
        <v>0</v>
      </c>
      <c r="B16" s="429" t="inlineStr">
        <is>
          <t>&gt; 3 years and &lt;= 4 years</t>
        </is>
      </c>
      <c r="C16" s="429" t="n"/>
      <c r="D16" s="38" t="n">
        <v>20</v>
      </c>
      <c r="E16" s="199" t="n">
        <v>45.66860862</v>
      </c>
      <c r="F16" s="38" t="n">
        <v>50</v>
      </c>
      <c r="G16" s="199" t="n">
        <v>38.724693</v>
      </c>
      <c r="I16" s="36" t="n">
        <v>60</v>
      </c>
      <c r="J16" s="37" t="n">
        <v>20</v>
      </c>
    </row>
    <row r="17" ht="12.75" customHeight="1">
      <c r="A17" s="17" t="n">
        <v>0</v>
      </c>
      <c r="B17" s="429" t="inlineStr">
        <is>
          <t>&gt; 4 years and &lt;= 5 years</t>
        </is>
      </c>
      <c r="C17" s="429" t="n"/>
      <c r="D17" s="38" t="n">
        <v>40</v>
      </c>
      <c r="E17" s="199" t="n">
        <v>61.71046811</v>
      </c>
      <c r="F17" s="38" t="n">
        <v>20</v>
      </c>
      <c r="G17" s="199" t="n">
        <v>48.448112</v>
      </c>
      <c r="I17" s="36" t="n">
        <v>20</v>
      </c>
      <c r="J17" s="37" t="n">
        <v>50</v>
      </c>
    </row>
    <row r="18" ht="12.75" customHeight="1">
      <c r="A18" s="17" t="n">
        <v>0</v>
      </c>
      <c r="B18" s="429" t="inlineStr">
        <is>
          <t>&gt; 5 years and &lt;= 10 years</t>
        </is>
      </c>
      <c r="C18" s="430" t="n"/>
      <c r="D18" s="36" t="n">
        <v>248</v>
      </c>
      <c r="E18" s="37" t="n">
        <v>342.13944043</v>
      </c>
      <c r="F18" s="36" t="n">
        <v>218</v>
      </c>
      <c r="G18" s="37" t="n">
        <v>281.757015</v>
      </c>
      <c r="I18" s="36" t="n">
        <v>268</v>
      </c>
      <c r="J18" s="37" t="n">
        <v>148</v>
      </c>
    </row>
    <row r="19" ht="12.75" customHeight="1">
      <c r="A19" s="17" t="n">
        <v>0</v>
      </c>
      <c r="B19" s="429" t="inlineStr">
        <is>
          <t>&gt; 10 years</t>
        </is>
      </c>
      <c r="C19" s="430" t="n"/>
      <c r="D19" s="36" t="n">
        <v>214</v>
      </c>
      <c r="E19" s="37" t="n">
        <v>162.17757986</v>
      </c>
      <c r="F19" s="36" t="n">
        <v>214</v>
      </c>
      <c r="G19" s="37" t="n">
        <v>141.334051</v>
      </c>
      <c r="I19" s="36" t="n">
        <v>234</v>
      </c>
      <c r="J19" s="37" t="n">
        <v>304</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463.27258728</v>
      </c>
      <c r="E9" s="43" t="n">
        <v>408.208386</v>
      </c>
    </row>
    <row r="10" ht="12.75" customHeight="1">
      <c r="A10" s="17" t="n">
        <v>0</v>
      </c>
      <c r="B10" s="44" t="inlineStr">
        <is>
          <t>more than 300,000 Euros up to 1 mn. Euros</t>
        </is>
      </c>
      <c r="C10" s="44" t="n"/>
      <c r="D10" s="36" t="n">
        <v>164.29195054</v>
      </c>
      <c r="E10" s="43" t="n">
        <v>133.544218</v>
      </c>
    </row>
    <row r="11" ht="12.75" customHeight="1">
      <c r="A11" s="17" t="n"/>
      <c r="B11" s="44" t="inlineStr">
        <is>
          <t>more than 1 mn. Euros up to 10 mn. Euros</t>
        </is>
      </c>
      <c r="C11" s="44" t="n"/>
      <c r="D11" s="36" t="n">
        <v>150.88029262</v>
      </c>
      <c r="E11" s="43" t="n">
        <v>143.397001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78.22889773</v>
      </c>
      <c r="H16" s="72" t="n">
        <v>383.98525918</v>
      </c>
      <c r="I16" s="72" t="n">
        <v>216.44760838</v>
      </c>
      <c r="J16" s="72" t="n">
        <v>0</v>
      </c>
      <c r="K16" s="72" t="n">
        <v>0</v>
      </c>
      <c r="L16" s="72">
        <f>SUM(M16:R16)</f>
        <v/>
      </c>
      <c r="M16" s="72" t="n">
        <v>44.45876387000001</v>
      </c>
      <c r="N16" s="72" t="n">
        <v>22.11126922</v>
      </c>
      <c r="O16" s="72" t="n">
        <v>11.91859346</v>
      </c>
      <c r="P16" s="72" t="n">
        <v>21.29443861</v>
      </c>
      <c r="Q16" s="72" t="n">
        <v>0</v>
      </c>
      <c r="R16" s="72" t="n">
        <v>0</v>
      </c>
      <c r="S16" s="73" t="n">
        <v>0</v>
      </c>
      <c r="T16" s="244" t="n">
        <v>0</v>
      </c>
    </row>
    <row r="17" ht="12.75" customHeight="1">
      <c r="C17" s="68" t="n"/>
      <c r="D17" s="271">
        <f>"year "&amp;(AktJahr-1)</f>
        <v/>
      </c>
      <c r="E17" s="276">
        <f>F17+L17</f>
        <v/>
      </c>
      <c r="F17" s="74">
        <f>SUM(G17:K17)</f>
        <v/>
      </c>
      <c r="G17" s="74" t="n">
        <v>59.560298</v>
      </c>
      <c r="H17" s="74" t="n">
        <v>331.343741</v>
      </c>
      <c r="I17" s="74" t="n">
        <v>192.807601</v>
      </c>
      <c r="J17" s="74" t="n">
        <v>0</v>
      </c>
      <c r="K17" s="74" t="n">
        <v>0</v>
      </c>
      <c r="L17" s="74">
        <f>SUM(M17:R17)</f>
        <v/>
      </c>
      <c r="M17" s="74" t="n">
        <v>44.126749</v>
      </c>
      <c r="N17" s="74" t="n">
        <v>23.373729</v>
      </c>
      <c r="O17" s="74" t="n">
        <v>11.800601</v>
      </c>
      <c r="P17" s="74" t="n">
        <v>22.084087</v>
      </c>
      <c r="Q17" s="74" t="n">
        <v>0</v>
      </c>
      <c r="R17" s="74" t="n">
        <v>0.0528</v>
      </c>
      <c r="S17" s="75" t="n">
        <v>0</v>
      </c>
      <c r="T17" s="277" t="n">
        <v>0</v>
      </c>
    </row>
    <row r="18" ht="12.75" customHeight="1">
      <c r="B18" s="13" t="inlineStr">
        <is>
          <t>DE</t>
        </is>
      </c>
      <c r="C18" s="70" t="inlineStr">
        <is>
          <t>Germany</t>
        </is>
      </c>
      <c r="D18" s="264">
        <f>$D$16</f>
        <v/>
      </c>
      <c r="E18" s="243">
        <f>F18+L18</f>
        <v/>
      </c>
      <c r="F18" s="72">
        <f>SUM(G18:K18)</f>
        <v/>
      </c>
      <c r="G18" s="72" t="n">
        <v>78.22889773</v>
      </c>
      <c r="H18" s="72" t="n">
        <v>383.98525918</v>
      </c>
      <c r="I18" s="72" t="n">
        <v>216.44760838</v>
      </c>
      <c r="J18" s="72" t="n">
        <v>0</v>
      </c>
      <c r="K18" s="72" t="n">
        <v>0</v>
      </c>
      <c r="L18" s="72">
        <f>SUM(M18:R18)</f>
        <v/>
      </c>
      <c r="M18" s="72" t="n">
        <v>44.45876387000001</v>
      </c>
      <c r="N18" s="72" t="n">
        <v>22.11126922</v>
      </c>
      <c r="O18" s="72" t="n">
        <v>11.91859346</v>
      </c>
      <c r="P18" s="72" t="n">
        <v>21.29443861</v>
      </c>
      <c r="Q18" s="72" t="n">
        <v>0</v>
      </c>
      <c r="R18" s="72" t="n">
        <v>0</v>
      </c>
      <c r="S18" s="73" t="n">
        <v>0</v>
      </c>
      <c r="T18" s="244" t="n">
        <v>0</v>
      </c>
    </row>
    <row r="19" ht="12.75" customHeight="1">
      <c r="C19" s="68" t="n"/>
      <c r="D19" s="271">
        <f>$D$17</f>
        <v/>
      </c>
      <c r="E19" s="276">
        <f>F19+L19</f>
        <v/>
      </c>
      <c r="F19" s="74">
        <f>SUM(G19:K19)</f>
        <v/>
      </c>
      <c r="G19" s="74" t="n">
        <v>59.560298</v>
      </c>
      <c r="H19" s="74" t="n">
        <v>331.343741</v>
      </c>
      <c r="I19" s="74" t="n">
        <v>192.807601</v>
      </c>
      <c r="J19" s="74" t="n">
        <v>0</v>
      </c>
      <c r="K19" s="74" t="n">
        <v>0</v>
      </c>
      <c r="L19" s="74">
        <f>SUM(M19:R19)</f>
        <v/>
      </c>
      <c r="M19" s="74" t="n">
        <v>44.126749</v>
      </c>
      <c r="N19" s="74" t="n">
        <v>23.373729</v>
      </c>
      <c r="O19" s="74" t="n">
        <v>11.800601</v>
      </c>
      <c r="P19" s="74" t="n">
        <v>22.084087</v>
      </c>
      <c r="Q19" s="74" t="n">
        <v>0</v>
      </c>
      <c r="R19" s="74" t="n">
        <v>0.0528</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20.65</v>
      </c>
      <c r="F13" s="72" t="n">
        <v>0</v>
      </c>
      <c r="G13" s="72" t="n">
        <v>0</v>
      </c>
      <c r="H13" s="110" t="n">
        <v>0</v>
      </c>
      <c r="I13" s="72" t="n">
        <v>0</v>
      </c>
      <c r="J13" s="244" t="n">
        <v>20.65</v>
      </c>
    </row>
    <row r="14" ht="12.75" customHeight="1">
      <c r="B14" s="138" t="n"/>
      <c r="C14" s="44" t="n"/>
      <c r="D14" s="44">
        <f>"year "&amp;(AktJahr-1)</f>
        <v/>
      </c>
      <c r="E14" s="245" t="n">
        <v>19.1</v>
      </c>
      <c r="F14" s="113" t="n">
        <v>0</v>
      </c>
      <c r="G14" s="113" t="n">
        <v>0</v>
      </c>
      <c r="H14" s="116" t="n">
        <v>0</v>
      </c>
      <c r="I14" s="113" t="n">
        <v>0</v>
      </c>
      <c r="J14" s="246" t="n">
        <v>19.1</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13.7</v>
      </c>
      <c r="F36" s="113" t="n">
        <v>0</v>
      </c>
      <c r="G36" s="113" t="n">
        <v>0</v>
      </c>
      <c r="H36" s="116" t="n">
        <v>0</v>
      </c>
      <c r="I36" s="113" t="n">
        <v>0</v>
      </c>
      <c r="J36" s="246" t="n">
        <v>13.7</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2.7</v>
      </c>
      <c r="F51" s="72" t="n">
        <v>0</v>
      </c>
      <c r="G51" s="72" t="n">
        <v>0</v>
      </c>
      <c r="H51" s="110" t="n">
        <v>0</v>
      </c>
      <c r="I51" s="72" t="n">
        <v>0</v>
      </c>
      <c r="J51" s="244" t="n">
        <v>2.7</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6</v>
      </c>
      <c r="F53" s="72" t="n">
        <v>0</v>
      </c>
      <c r="G53" s="72" t="n">
        <v>0</v>
      </c>
      <c r="H53" s="110" t="n">
        <v>0</v>
      </c>
      <c r="I53" s="72" t="n">
        <v>0</v>
      </c>
      <c r="J53" s="244" t="n">
        <v>6</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9.25</v>
      </c>
      <c r="F63" s="72" t="n">
        <v>0</v>
      </c>
      <c r="G63" s="72" t="n">
        <v>0</v>
      </c>
      <c r="H63" s="110" t="n">
        <v>0</v>
      </c>
      <c r="I63" s="72" t="n">
        <v>0</v>
      </c>
      <c r="J63" s="244" t="n">
        <v>9.25</v>
      </c>
    </row>
    <row r="64" ht="12.75" customHeight="1">
      <c r="B64" s="138" t="n"/>
      <c r="C64" s="44" t="n"/>
      <c r="D64" s="44">
        <f>$D$14</f>
        <v/>
      </c>
      <c r="E64" s="245" t="n">
        <v>2.7</v>
      </c>
      <c r="F64" s="113" t="n">
        <v>0</v>
      </c>
      <c r="G64" s="113" t="n">
        <v>0</v>
      </c>
      <c r="H64" s="116" t="n">
        <v>0</v>
      </c>
      <c r="I64" s="113" t="n">
        <v>0</v>
      </c>
      <c r="J64" s="246" t="n">
        <v>2.7</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2.7</v>
      </c>
      <c r="F67" s="72" t="n">
        <v>0</v>
      </c>
      <c r="G67" s="72" t="n">
        <v>0</v>
      </c>
      <c r="H67" s="110" t="n">
        <v>0</v>
      </c>
      <c r="I67" s="72" t="n">
        <v>0</v>
      </c>
      <c r="J67" s="244" t="n">
        <v>2.7</v>
      </c>
    </row>
    <row r="68" ht="12.75" customHeight="1">
      <c r="B68" s="138" t="n"/>
      <c r="C68" s="44" t="n"/>
      <c r="D68" s="44">
        <f>$D$14</f>
        <v/>
      </c>
      <c r="E68" s="245" t="n">
        <v>2.7</v>
      </c>
      <c r="F68" s="113" t="n">
        <v>0</v>
      </c>
      <c r="G68" s="113" t="n">
        <v>0</v>
      </c>
      <c r="H68" s="116" t="n">
        <v>0</v>
      </c>
      <c r="I68" s="113" t="n">
        <v>0</v>
      </c>
      <c r="J68" s="246" t="n">
        <v>2.7</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