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Ludwigsburg</t>
        </is>
      </c>
      <c r="H2" s="4" t="n"/>
      <c r="I2" s="4" t="n"/>
    </row>
    <row r="3" ht="15" customHeight="1">
      <c r="G3" s="5" t="inlineStr">
        <is>
          <t>Schillerplatz 6</t>
        </is>
      </c>
      <c r="H3" s="6" t="n"/>
      <c r="I3" s="6" t="n"/>
    </row>
    <row r="4" ht="15" customHeight="1">
      <c r="G4" s="5" t="inlineStr">
        <is>
          <t>71638 Ludwigsburg</t>
        </is>
      </c>
      <c r="H4" s="6" t="n"/>
      <c r="I4" s="6" t="n"/>
      <c r="J4" s="7" t="n"/>
    </row>
    <row r="5" ht="15" customHeight="1">
      <c r="G5" s="5" t="inlineStr">
        <is>
          <t>Telefon: +49 7141 148-0</t>
        </is>
      </c>
      <c r="H5" s="6" t="n"/>
      <c r="I5" s="6" t="n"/>
      <c r="J5" s="7" t="n"/>
    </row>
    <row r="6" ht="15" customHeight="1">
      <c r="G6" s="5" t="inlineStr">
        <is>
          <t>E-Mail: info@ksklb.de</t>
        </is>
      </c>
      <c r="H6" s="6" t="n"/>
      <c r="I6" s="6" t="n"/>
      <c r="J6" s="7" t="n"/>
    </row>
    <row r="7" ht="15" customHeight="1">
      <c r="G7" s="5" t="inlineStr">
        <is>
          <t>Internet: https://www.ksklb.de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840</v>
      </c>
      <c r="E21" s="355" t="n">
        <v>865</v>
      </c>
      <c r="F21" s="354" t="n">
        <v>790.653057</v>
      </c>
      <c r="G21" s="355" t="n">
        <v>788.555826</v>
      </c>
      <c r="H21" s="354" t="n">
        <v>705.056841</v>
      </c>
      <c r="I21" s="355" t="n">
        <v>694.755096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1617.205795</v>
      </c>
      <c r="E23" s="358" t="n">
        <v>1475.989822</v>
      </c>
      <c r="F23" s="357" t="n">
        <v>1520.062207</v>
      </c>
      <c r="G23" s="358" t="n">
        <v>1352.879117</v>
      </c>
      <c r="H23" s="357" t="n">
        <v>1329.226295</v>
      </c>
      <c r="I23" s="358" t="n">
        <v>1183.153036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34.126161</v>
      </c>
      <c r="E27" s="355" t="n">
        <v>35.3751</v>
      </c>
      <c r="F27" s="354" t="n">
        <v>15.813061</v>
      </c>
      <c r="G27" s="355" t="n">
        <v>31.665067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743.0796339999999</v>
      </c>
      <c r="E29" s="361" t="n">
        <v>575.6147219999999</v>
      </c>
      <c r="F29" s="360" t="n">
        <v>713.59609</v>
      </c>
      <c r="G29" s="361" t="n">
        <v>532.658224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840</v>
      </c>
      <c r="E9" s="204" t="n">
        <v>865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1617.205795</v>
      </c>
      <c r="E12" s="192" t="n">
        <v>1475.989822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96.8</v>
      </c>
      <c r="E18" s="195" t="n">
        <v>96.7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5.34</v>
      </c>
      <c r="E30" s="195" t="n">
        <v>5.09</v>
      </c>
    </row>
    <row r="31" ht="31.5" customHeight="1">
      <c r="A31" s="200" t="n">
        <v>0</v>
      </c>
      <c r="B31" s="157" t="inlineStr">
        <is>
          <t xml:space="preserve">average loan-to-value ratio, weighted using the mortgage lending value
section 28 para. 2 no. 3  </t>
        </is>
      </c>
      <c r="C31" s="156" t="inlineStr">
        <is>
          <t>%</t>
        </is>
      </c>
      <c r="D31" s="155" t="n">
        <v>55.82</v>
      </c>
      <c r="E31" s="195" t="n">
        <v>55.69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5.063876</v>
      </c>
      <c r="E35" s="195" t="n">
        <v>0.10875</v>
      </c>
    </row>
    <row r="36">
      <c r="A36" s="200" t="n"/>
      <c r="B36" s="220" t="inlineStr">
        <is>
          <t>Day on which the largest negative sum results</t>
        </is>
      </c>
      <c r="C36" s="154" t="inlineStr">
        <is>
          <t>Day (1-180)</t>
        </is>
      </c>
      <c r="D36" s="348" t="n">
        <v>52</v>
      </c>
      <c r="E36" s="349" t="n">
        <v>1</v>
      </c>
    </row>
    <row r="37" ht="21.75" customHeight="1" thickBot="1">
      <c r="A37" s="200" t="n">
        <v>1</v>
      </c>
      <c r="B37" s="158" t="inlineStr">
        <is>
          <t>Total amount of cover assets meeting the requirements of section 4 para 1a s. 3 Pfandbrief Act</t>
        </is>
      </c>
      <c r="C37" s="225" t="inlineStr">
        <is>
          <t>(€ mn.)</t>
        </is>
      </c>
      <c r="D37" s="197" t="n">
        <v>67.405338</v>
      </c>
      <c r="E37" s="198" t="n">
        <v>66.83523699999999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9.5" customHeight="1" thickBot="1">
      <c r="B10" s="209" t="inlineStr">
        <is>
          <t>ISIN</t>
        </is>
      </c>
      <c r="C10" s="189" t="inlineStr">
        <is>
          <t>(Mio. €)</t>
        </is>
      </c>
      <c r="D10" s="527" t="inlineStr">
        <is>
          <t>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c r="E10" s="528" t="inlineStr">
        <is>
          <t>DE000A1R1CD2, 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DE000A3H3HE5, DE000A3MQA64, DE000A3MQSR9, DE000A3MQXX7, DE000A30V6G2, DE000A30V8G8</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LUD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Ludwigsburg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30</v>
      </c>
      <c r="E11" s="37" t="n">
        <v>99.86094</v>
      </c>
      <c r="F11" s="36" t="n">
        <v>20</v>
      </c>
      <c r="G11" s="37" t="n">
        <v>92.463696</v>
      </c>
      <c r="I11" s="36" t="n">
        <v>0</v>
      </c>
      <c r="J11" s="37" t="n">
        <v>0</v>
      </c>
    </row>
    <row r="12" ht="12.75" customHeight="1">
      <c r="A12" s="17" t="n">
        <v>0</v>
      </c>
      <c r="B12" s="427" t="inlineStr">
        <is>
          <t>&gt; 0.5 years and &lt;= 1 year</t>
        </is>
      </c>
      <c r="C12" s="428" t="n"/>
      <c r="D12" s="36" t="n">
        <v>30</v>
      </c>
      <c r="E12" s="37" t="n">
        <v>74.79844300000001</v>
      </c>
      <c r="F12" s="36" t="n">
        <v>30</v>
      </c>
      <c r="G12" s="37" t="n">
        <v>49.644828</v>
      </c>
      <c r="I12" s="36" t="n">
        <v>0</v>
      </c>
      <c r="J12" s="37" t="n">
        <v>0</v>
      </c>
    </row>
    <row r="13" ht="12.75" customHeight="1">
      <c r="A13" s="17" t="n"/>
      <c r="B13" s="427" t="inlineStr">
        <is>
          <t>&gt; 1  year and &lt;= 1.5 years</t>
        </is>
      </c>
      <c r="C13" s="428" t="n"/>
      <c r="D13" s="36" t="n">
        <v>25</v>
      </c>
      <c r="E13" s="37" t="n">
        <v>65.443877</v>
      </c>
      <c r="F13" s="36" t="n">
        <v>30</v>
      </c>
      <c r="G13" s="37" t="n">
        <v>42.489149</v>
      </c>
      <c r="I13" s="36" t="n">
        <v>30</v>
      </c>
      <c r="J13" s="37" t="n">
        <v>20</v>
      </c>
    </row>
    <row r="14" ht="12.75" customHeight="1">
      <c r="A14" s="17" t="n">
        <v>0</v>
      </c>
      <c r="B14" s="427" t="inlineStr">
        <is>
          <t>&gt; 1.5 years and &lt;= 2 years</t>
        </is>
      </c>
      <c r="C14" s="427" t="n"/>
      <c r="D14" s="38" t="n">
        <v>20</v>
      </c>
      <c r="E14" s="199" t="n">
        <v>103.531522</v>
      </c>
      <c r="F14" s="38" t="n">
        <v>30</v>
      </c>
      <c r="G14" s="199" t="n">
        <v>80.63836599999999</v>
      </c>
      <c r="I14" s="36" t="n">
        <v>30</v>
      </c>
      <c r="J14" s="37" t="n">
        <v>30</v>
      </c>
    </row>
    <row r="15" ht="12.75" customHeight="1">
      <c r="A15" s="17" t="n">
        <v>0</v>
      </c>
      <c r="B15" s="427" t="inlineStr">
        <is>
          <t>&gt; 2 years and &lt;= 3 years</t>
        </is>
      </c>
      <c r="C15" s="427" t="n"/>
      <c r="D15" s="38" t="n">
        <v>95</v>
      </c>
      <c r="E15" s="199" t="n">
        <v>111.488551</v>
      </c>
      <c r="F15" s="38" t="n">
        <v>45</v>
      </c>
      <c r="G15" s="199" t="n">
        <v>164.225753</v>
      </c>
      <c r="I15" s="36" t="n">
        <v>45</v>
      </c>
      <c r="J15" s="37" t="n">
        <v>60</v>
      </c>
    </row>
    <row r="16" ht="12.75" customHeight="1">
      <c r="A16" s="17" t="n">
        <v>0</v>
      </c>
      <c r="B16" s="427" t="inlineStr">
        <is>
          <t>&gt; 3 years and &lt;= 4 years</t>
        </is>
      </c>
      <c r="C16" s="427" t="n"/>
      <c r="D16" s="38" t="n">
        <v>120</v>
      </c>
      <c r="E16" s="199" t="n">
        <v>143.568069</v>
      </c>
      <c r="F16" s="38" t="n">
        <v>95</v>
      </c>
      <c r="G16" s="199" t="n">
        <v>107.580984</v>
      </c>
      <c r="I16" s="36" t="n">
        <v>95</v>
      </c>
      <c r="J16" s="37" t="n">
        <v>45</v>
      </c>
    </row>
    <row r="17" ht="12.75" customHeight="1">
      <c r="A17" s="17" t="n">
        <v>0</v>
      </c>
      <c r="B17" s="427" t="inlineStr">
        <is>
          <t>&gt; 4 years and &lt;= 5 years</t>
        </is>
      </c>
      <c r="C17" s="427" t="n"/>
      <c r="D17" s="38" t="n">
        <v>185</v>
      </c>
      <c r="E17" s="199" t="n">
        <v>101.269993</v>
      </c>
      <c r="F17" s="38" t="n">
        <v>120</v>
      </c>
      <c r="G17" s="199" t="n">
        <v>138.458237</v>
      </c>
      <c r="I17" s="36" t="n">
        <v>120</v>
      </c>
      <c r="J17" s="37" t="n">
        <v>95</v>
      </c>
    </row>
    <row r="18" ht="12.75" customHeight="1">
      <c r="A18" s="17" t="n">
        <v>0</v>
      </c>
      <c r="B18" s="427" t="inlineStr">
        <is>
          <t>&gt; 5 years and &lt;= 10 years</t>
        </is>
      </c>
      <c r="C18" s="428" t="n"/>
      <c r="D18" s="36" t="n">
        <v>335</v>
      </c>
      <c r="E18" s="37" t="n">
        <v>577.098</v>
      </c>
      <c r="F18" s="36" t="n">
        <v>495</v>
      </c>
      <c r="G18" s="37" t="n">
        <v>479.453813</v>
      </c>
      <c r="I18" s="36" t="n">
        <v>495</v>
      </c>
      <c r="J18" s="37" t="n">
        <v>515</v>
      </c>
    </row>
    <row r="19" ht="12.75" customHeight="1">
      <c r="A19" s="17" t="n">
        <v>0</v>
      </c>
      <c r="B19" s="427" t="inlineStr">
        <is>
          <t>&gt; 10 years</t>
        </is>
      </c>
      <c r="C19" s="428" t="n"/>
      <c r="D19" s="36" t="n">
        <v>0</v>
      </c>
      <c r="E19" s="37" t="n">
        <v>340.1464</v>
      </c>
      <c r="F19" s="36" t="n">
        <v>0</v>
      </c>
      <c r="G19" s="37" t="n">
        <v>321.034997</v>
      </c>
      <c r="I19" s="36" t="n">
        <v>25</v>
      </c>
      <c r="J19" s="37" t="n">
        <v>100</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1036.239271</v>
      </c>
      <c r="E9" s="43" t="n">
        <v>962.588621</v>
      </c>
    </row>
    <row r="10" ht="12.75" customHeight="1">
      <c r="A10" s="17" t="n">
        <v>0</v>
      </c>
      <c r="B10" s="44" t="inlineStr">
        <is>
          <t>more than 300,000 Euros up to 1 mn. Euros</t>
        </is>
      </c>
      <c r="C10" s="44" t="n"/>
      <c r="D10" s="36" t="n">
        <v>256.124564</v>
      </c>
      <c r="E10" s="43" t="n">
        <v>213.791455</v>
      </c>
    </row>
    <row r="11" ht="12.75" customHeight="1">
      <c r="A11" s="17" t="n"/>
      <c r="B11" s="44" t="inlineStr">
        <is>
          <t>more than 1 mn. Euros up to 10 mn. Euros</t>
        </is>
      </c>
      <c r="C11" s="44" t="n"/>
      <c r="D11" s="36" t="n">
        <v>150.336659</v>
      </c>
      <c r="E11" s="43" t="n">
        <v>141.364446</v>
      </c>
    </row>
    <row r="12" ht="12.75" customHeight="1">
      <c r="A12" s="17" t="n">
        <v>0</v>
      </c>
      <c r="B12" s="44" t="inlineStr">
        <is>
          <t>more than 10 mn. Euros</t>
        </is>
      </c>
      <c r="C12" s="44" t="n"/>
      <c r="D12" s="36" t="n">
        <v>106.3053</v>
      </c>
      <c r="E12" s="43" t="n">
        <v>90.0453</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477.9288780000001</v>
      </c>
      <c r="H16" s="72" t="n">
        <v>663.7636160000001</v>
      </c>
      <c r="I16" s="72" t="n">
        <v>162.890174</v>
      </c>
      <c r="J16" s="72" t="n">
        <v>0</v>
      </c>
      <c r="K16" s="72" t="n">
        <v>0</v>
      </c>
      <c r="L16" s="72">
        <f>SUM(M16:R16)</f>
        <v/>
      </c>
      <c r="M16" s="72" t="n">
        <v>59.096439</v>
      </c>
      <c r="N16" s="72" t="n">
        <v>39.838727</v>
      </c>
      <c r="O16" s="72" t="n">
        <v>51.075833</v>
      </c>
      <c r="P16" s="72" t="n">
        <v>94.412127</v>
      </c>
      <c r="Q16" s="72" t="n">
        <v>0</v>
      </c>
      <c r="R16" s="72" t="n">
        <v>0</v>
      </c>
      <c r="S16" s="73" t="n">
        <v>0</v>
      </c>
      <c r="T16" s="244" t="n">
        <v>0</v>
      </c>
    </row>
    <row r="17" ht="12.75" customHeight="1">
      <c r="C17" s="68" t="n"/>
      <c r="D17" s="271">
        <f>"year "&amp;(AktJahr-1)</f>
        <v/>
      </c>
      <c r="E17" s="276">
        <f>F17+L17</f>
        <v/>
      </c>
      <c r="F17" s="74">
        <f>SUM(G17:K17)</f>
        <v/>
      </c>
      <c r="G17" s="74" t="n">
        <v>430.759003</v>
      </c>
      <c r="H17" s="74" t="n">
        <v>611.005058</v>
      </c>
      <c r="I17" s="74" t="n">
        <v>136.155057</v>
      </c>
      <c r="J17" s="74" t="n">
        <v>0</v>
      </c>
      <c r="K17" s="74" t="n">
        <v>0</v>
      </c>
      <c r="L17" s="74">
        <f>SUM(M17:R17)</f>
        <v/>
      </c>
      <c r="M17" s="74" t="n">
        <v>59.136508</v>
      </c>
      <c r="N17" s="74" t="n">
        <v>43.07523200000001</v>
      </c>
      <c r="O17" s="74" t="n">
        <v>60.463841</v>
      </c>
      <c r="P17" s="74" t="n">
        <v>67.195122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477.9288780000001</v>
      </c>
      <c r="H18" s="72" t="n">
        <v>663.7636160000001</v>
      </c>
      <c r="I18" s="72" t="n">
        <v>162.890174</v>
      </c>
      <c r="J18" s="72" t="n">
        <v>0</v>
      </c>
      <c r="K18" s="72" t="n">
        <v>0</v>
      </c>
      <c r="L18" s="72">
        <f>SUM(M18:R18)</f>
        <v/>
      </c>
      <c r="M18" s="72" t="n">
        <v>59.096439</v>
      </c>
      <c r="N18" s="72" t="n">
        <v>39.838727</v>
      </c>
      <c r="O18" s="72" t="n">
        <v>51.075833</v>
      </c>
      <c r="P18" s="72" t="n">
        <v>94.412127</v>
      </c>
      <c r="Q18" s="72" t="n">
        <v>0</v>
      </c>
      <c r="R18" s="72" t="n">
        <v>0</v>
      </c>
      <c r="S18" s="73" t="n">
        <v>0</v>
      </c>
      <c r="T18" s="244" t="n">
        <v>0</v>
      </c>
    </row>
    <row r="19" ht="12.75" customHeight="1">
      <c r="C19" s="68" t="n"/>
      <c r="D19" s="271">
        <f>$D$17</f>
        <v/>
      </c>
      <c r="E19" s="276">
        <f>F19+L19</f>
        <v/>
      </c>
      <c r="F19" s="74">
        <f>SUM(G19:K19)</f>
        <v/>
      </c>
      <c r="G19" s="74" t="n">
        <v>430.759003</v>
      </c>
      <c r="H19" s="74" t="n">
        <v>611.005058</v>
      </c>
      <c r="I19" s="74" t="n">
        <v>136.155057</v>
      </c>
      <c r="J19" s="74" t="n">
        <v>0</v>
      </c>
      <c r="K19" s="74" t="n">
        <v>0</v>
      </c>
      <c r="L19" s="74">
        <f>SUM(M19:R19)</f>
        <v/>
      </c>
      <c r="M19" s="74" t="n">
        <v>59.136508</v>
      </c>
      <c r="N19" s="74" t="n">
        <v>43.07523200000001</v>
      </c>
      <c r="O19" s="74" t="n">
        <v>60.463841</v>
      </c>
      <c r="P19" s="74" t="n">
        <v>67.195122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68.2</v>
      </c>
      <c r="F13" s="72" t="n">
        <v>0</v>
      </c>
      <c r="G13" s="72" t="n">
        <v>0</v>
      </c>
      <c r="H13" s="110" t="n">
        <v>0</v>
      </c>
      <c r="I13" s="72" t="n">
        <v>0</v>
      </c>
      <c r="J13" s="244" t="n">
        <v>68.2</v>
      </c>
    </row>
    <row r="14" ht="12.75" customHeight="1">
      <c r="B14" s="138" t="n"/>
      <c r="C14" s="44" t="n"/>
      <c r="D14" s="44">
        <f>"year "&amp;(AktJahr-1)</f>
        <v/>
      </c>
      <c r="E14" s="245" t="n">
        <v>68.2</v>
      </c>
      <c r="F14" s="113" t="n">
        <v>0</v>
      </c>
      <c r="G14" s="113" t="n">
        <v>0</v>
      </c>
      <c r="H14" s="116" t="n">
        <v>0</v>
      </c>
      <c r="I14" s="113" t="n">
        <v>0</v>
      </c>
      <c r="J14" s="246" t="n">
        <v>68.2</v>
      </c>
    </row>
    <row r="15" ht="12.75" customHeight="1">
      <c r="B15" s="138" t="inlineStr">
        <is>
          <t>DE</t>
        </is>
      </c>
      <c r="C15" s="70" t="inlineStr">
        <is>
          <t>Germany</t>
        </is>
      </c>
      <c r="D15" s="71">
        <f>$D$13</f>
        <v/>
      </c>
      <c r="E15" s="243" t="n">
        <v>53.5</v>
      </c>
      <c r="F15" s="72" t="n">
        <v>0</v>
      </c>
      <c r="G15" s="72" t="n">
        <v>0</v>
      </c>
      <c r="H15" s="110" t="n">
        <v>0</v>
      </c>
      <c r="I15" s="72" t="n">
        <v>0</v>
      </c>
      <c r="J15" s="244" t="n">
        <v>53.5</v>
      </c>
    </row>
    <row r="16" ht="12.75" customHeight="1">
      <c r="B16" s="138" t="n"/>
      <c r="C16" s="44" t="n"/>
      <c r="D16" s="44">
        <f>$D$14</f>
        <v/>
      </c>
      <c r="E16" s="245" t="n">
        <v>38.5</v>
      </c>
      <c r="F16" s="113" t="n">
        <v>0</v>
      </c>
      <c r="G16" s="113" t="n">
        <v>0</v>
      </c>
      <c r="H16" s="116" t="n">
        <v>0</v>
      </c>
      <c r="I16" s="113" t="n">
        <v>0</v>
      </c>
      <c r="J16" s="246" t="n">
        <v>38.5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8.699999999999999</v>
      </c>
      <c r="F43" s="72" t="n">
        <v>0</v>
      </c>
      <c r="G43" s="72" t="n">
        <v>0</v>
      </c>
      <c r="H43" s="110" t="n">
        <v>0</v>
      </c>
      <c r="I43" s="72" t="n">
        <v>0</v>
      </c>
      <c r="J43" s="244" t="n">
        <v>8.699999999999999</v>
      </c>
    </row>
    <row r="44" ht="12.75" customHeight="1">
      <c r="B44" s="138" t="n"/>
      <c r="C44" s="44" t="n"/>
      <c r="D44" s="44">
        <f>$D$14</f>
        <v/>
      </c>
      <c r="E44" s="245" t="n">
        <v>8.699999999999999</v>
      </c>
      <c r="F44" s="113" t="n">
        <v>0</v>
      </c>
      <c r="G44" s="113" t="n">
        <v>0</v>
      </c>
      <c r="H44" s="116" t="n">
        <v>0</v>
      </c>
      <c r="I44" s="113" t="n">
        <v>0</v>
      </c>
      <c r="J44" s="246" t="n">
        <v>8.699999999999999</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6</v>
      </c>
      <c r="F49" s="72" t="n">
        <v>0</v>
      </c>
      <c r="G49" s="72" t="n">
        <v>0</v>
      </c>
      <c r="H49" s="110" t="n">
        <v>0</v>
      </c>
      <c r="I49" s="72" t="n">
        <v>0</v>
      </c>
      <c r="J49" s="244" t="n">
        <v>6</v>
      </c>
    </row>
    <row r="50" ht="12.75" customHeight="1">
      <c r="B50" s="138" t="n"/>
      <c r="C50" s="44" t="n"/>
      <c r="D50" s="44">
        <f>$D$14</f>
        <v/>
      </c>
      <c r="E50" s="245" t="n">
        <v>6</v>
      </c>
      <c r="F50" s="113" t="n">
        <v>0</v>
      </c>
      <c r="G50" s="113" t="n">
        <v>0</v>
      </c>
      <c r="H50" s="116" t="n">
        <v>0</v>
      </c>
      <c r="I50" s="113" t="n">
        <v>0</v>
      </c>
      <c r="J50" s="246" t="n">
        <v>6</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15</v>
      </c>
      <c r="F88" s="113" t="n">
        <v>0</v>
      </c>
      <c r="G88" s="113" t="n">
        <v>0</v>
      </c>
      <c r="H88" s="116" t="n">
        <v>0</v>
      </c>
      <c r="I88" s="113" t="n">
        <v>0</v>
      </c>
      <c r="J88" s="246" t="n">
        <v>15</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