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Stadtsparkasse Düsseldorf</t>
        </is>
      </c>
      <c r="H2" s="4" t="n"/>
      <c r="I2" s="4" t="n"/>
    </row>
    <row r="3" ht="15" customHeight="1">
      <c r="G3" s="5" t="inlineStr">
        <is>
          <t>Berliner Allee 33</t>
        </is>
      </c>
      <c r="H3" s="6" t="n"/>
      <c r="I3" s="6" t="n"/>
    </row>
    <row r="4" ht="15" customHeight="1">
      <c r="G4" s="5" t="inlineStr">
        <is>
          <t>40212 Düsseldorf</t>
        </is>
      </c>
      <c r="H4" s="6" t="n"/>
      <c r="I4" s="6" t="n"/>
      <c r="J4" s="7" t="n"/>
    </row>
    <row r="5" ht="15" customHeight="1">
      <c r="G5" s="5" t="inlineStr">
        <is>
          <t>Telefon: +49 211 878-0</t>
        </is>
      </c>
      <c r="H5" s="6" t="n"/>
      <c r="I5" s="6" t="n"/>
      <c r="J5" s="7" t="n"/>
    </row>
    <row r="6" ht="15" customHeight="1">
      <c r="G6" s="5" t="inlineStr">
        <is>
          <t>E-Mail: service@sskduesseldorf.de</t>
        </is>
      </c>
      <c r="H6" s="6" t="n"/>
      <c r="I6" s="6" t="n"/>
      <c r="J6" s="7" t="n"/>
    </row>
    <row r="7" ht="15" customHeight="1">
      <c r="G7" s="5" t="inlineStr">
        <is>
          <t>Internet: https://www.sskduesseldorf.de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1136.3</v>
      </c>
      <c r="E21" s="342" t="n">
        <v>1131.3</v>
      </c>
      <c r="F21" s="341" t="n">
        <v>1061.201612</v>
      </c>
      <c r="G21" s="342" t="n">
        <v>962.6632060000001</v>
      </c>
      <c r="H21" s="341" t="n">
        <v>883.438102</v>
      </c>
      <c r="I21" s="342" t="n">
        <v>790.907189</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1771.473614</v>
      </c>
      <c r="E23" s="345" t="n">
        <v>1888.92829</v>
      </c>
      <c r="F23" s="344" t="n">
        <v>1746.832106</v>
      </c>
      <c r="G23" s="345" t="n">
        <v>1761.178509</v>
      </c>
      <c r="H23" s="344" t="n">
        <v>1550.43771</v>
      </c>
      <c r="I23" s="345" t="n">
        <v>1563.597178</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43.950032</v>
      </c>
      <c r="E27" s="352" t="n">
        <v>41.87926400000001</v>
      </c>
      <c r="F27" s="351" t="n">
        <v>21.224032</v>
      </c>
      <c r="G27" s="352" t="n">
        <v>19.253264</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591.2235820000001</v>
      </c>
      <c r="E29" s="357" t="n">
        <v>715.749026</v>
      </c>
      <c r="F29" s="356" t="n">
        <v>664.406462</v>
      </c>
      <c r="G29" s="357" t="n">
        <v>779.262038</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635.1736139999999</v>
      </c>
      <c r="E31" s="352" t="n">
        <v>757.62829</v>
      </c>
      <c r="F31" s="351" t="n">
        <v>685.630494</v>
      </c>
      <c r="G31" s="352" t="n">
        <v>798.5153029999999</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20</v>
      </c>
      <c r="E37" s="342" t="n">
        <v>30</v>
      </c>
      <c r="F37" s="341" t="n">
        <v>20.083751</v>
      </c>
      <c r="G37" s="342" t="n">
        <v>30.024084</v>
      </c>
      <c r="H37" s="341" t="n">
        <v>19.609111</v>
      </c>
      <c r="I37" s="342" t="n">
        <v>31.097511</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84.146306</v>
      </c>
      <c r="E39" s="345" t="n">
        <v>84.752441</v>
      </c>
      <c r="F39" s="344" t="n">
        <v>86.41174099999999</v>
      </c>
      <c r="G39" s="345" t="n">
        <v>84.95775399999999</v>
      </c>
      <c r="H39" s="344" t="n">
        <v>84.37017900000001</v>
      </c>
      <c r="I39" s="345" t="n">
        <v>85.919901</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0.8016749999999999</v>
      </c>
      <c r="E43" s="352" t="n">
        <v>1.200482</v>
      </c>
      <c r="F43" s="351" t="n">
        <v>0.401675</v>
      </c>
      <c r="G43" s="352" t="n">
        <v>0.600482</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63.344631</v>
      </c>
      <c r="E45" s="357" t="n">
        <v>53.551959</v>
      </c>
      <c r="F45" s="356" t="n">
        <v>65.926315</v>
      </c>
      <c r="G45" s="357" t="n">
        <v>54.333189</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64.146306</v>
      </c>
      <c r="E47" s="352" t="n">
        <v>54.752441</v>
      </c>
      <c r="F47" s="351" t="n">
        <v>66.32799</v>
      </c>
      <c r="G47" s="352" t="n">
        <v>54.93367</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1136.3</v>
      </c>
      <c r="E9" s="212" t="n">
        <v>1131.3</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1771.473614</v>
      </c>
      <c r="E12" s="198" t="n">
        <v>1888.92829</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88.67</v>
      </c>
      <c r="E18" s="201" t="n">
        <v>88.62</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7.753</v>
      </c>
      <c r="E30" s="201" t="n">
        <v>7.34</v>
      </c>
    </row>
    <row r="31" ht="21" customHeight="1">
      <c r="B31" s="163" t="inlineStr">
        <is>
          <t xml:space="preserve">durchschnittlicher gewichteter Beleihungsauslauf
§ 28 Abs. 2 Nr. 3  </t>
        </is>
      </c>
      <c r="C31" s="162" t="inlineStr">
        <is>
          <t>%</t>
        </is>
      </c>
      <c r="D31" s="161" t="n">
        <v>55.15</v>
      </c>
      <c r="E31" s="201" t="n">
        <v>55.28</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8.645053000000001</v>
      </c>
    </row>
    <row r="36">
      <c r="A36" s="207" t="n"/>
      <c r="B36" s="229" t="inlineStr">
        <is>
          <t>Tag, an dem sich die größte negative Summe ergibt</t>
        </is>
      </c>
      <c r="C36" s="160" t="inlineStr">
        <is>
          <t>Tag (1-180)</t>
        </is>
      </c>
      <c r="D36" s="335" t="n">
        <v>0</v>
      </c>
      <c r="E36" s="336" t="n">
        <v>27</v>
      </c>
    </row>
    <row r="37" ht="21.75" customHeight="1" thickBot="1">
      <c r="A37" s="207" t="n">
        <v>1</v>
      </c>
      <c r="B37" s="164" t="inlineStr">
        <is>
          <t>Gesamtbetrag der Deckungswerte, welche die Anforderungen von § 4 Abs. 1a S. 3 PfandBG erfüllen (Liquiditätsdeckung)</t>
        </is>
      </c>
      <c r="C37" s="234" t="inlineStr">
        <is>
          <t>(Mio. €)</t>
        </is>
      </c>
      <c r="D37" s="203" t="n">
        <v>95</v>
      </c>
      <c r="E37" s="204" t="n">
        <v>99</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20</v>
      </c>
      <c r="E9" s="212" t="n">
        <v>30</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84.146306</v>
      </c>
      <c r="E12" s="212" t="n">
        <v>84.752441</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83.36</v>
      </c>
      <c r="E16" s="201" t="n">
        <v>88.2</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14</v>
      </c>
      <c r="E32" s="204" t="n">
        <v>10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inlineStr">
        <is>
          <t>DE000A1PG2D9</t>
        </is>
      </c>
      <c r="E10" s="513" t="inlineStr">
        <is>
          <t>DE000A1PG2B3</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SSKD</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Stadtsparkasse Düsseldorf</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s</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281.150516</v>
      </c>
      <c r="F11" s="39" t="n">
        <v>10</v>
      </c>
      <c r="G11" s="40" t="n">
        <v>304.676607</v>
      </c>
      <c r="I11" s="39" t="n">
        <v>0</v>
      </c>
      <c r="J11" s="40" t="n">
        <v>0</v>
      </c>
    </row>
    <row r="12" ht="12.75" customHeight="1">
      <c r="A12" s="17" t="n">
        <v>0</v>
      </c>
      <c r="B12" s="421" t="inlineStr">
        <is>
          <t>&gt; 0,5 Jahre und &lt;= 1 Jahr</t>
        </is>
      </c>
      <c r="C12" s="422" t="n"/>
      <c r="D12" s="39" t="n">
        <v>0</v>
      </c>
      <c r="E12" s="40" t="n">
        <v>61.637741</v>
      </c>
      <c r="F12" s="39" t="n">
        <v>5</v>
      </c>
      <c r="G12" s="40" t="n">
        <v>43.597343</v>
      </c>
      <c r="I12" s="39" t="n">
        <v>0</v>
      </c>
      <c r="J12" s="40" t="n">
        <v>0</v>
      </c>
    </row>
    <row r="13" ht="12.75" customHeight="1">
      <c r="A13" s="17" t="n"/>
      <c r="B13" s="421" t="inlineStr">
        <is>
          <t>&gt; 1 Jahr und &lt;= 1,5 Jahre</t>
        </is>
      </c>
      <c r="C13" s="422" t="n"/>
      <c r="D13" s="39" t="n">
        <v>10</v>
      </c>
      <c r="E13" s="40" t="n">
        <v>68.242632</v>
      </c>
      <c r="F13" s="39" t="n">
        <v>0</v>
      </c>
      <c r="G13" s="40" t="n">
        <v>62.452548</v>
      </c>
      <c r="I13" s="39" t="n">
        <v>0</v>
      </c>
      <c r="J13" s="40" t="n">
        <v>10</v>
      </c>
    </row>
    <row r="14" ht="12.75" customHeight="1">
      <c r="A14" s="17" t="n">
        <v>0</v>
      </c>
      <c r="B14" s="421" t="inlineStr">
        <is>
          <t>&gt; 1,5 Jahre und &lt;= 2 Jahre</t>
        </is>
      </c>
      <c r="C14" s="421" t="n"/>
      <c r="D14" s="41" t="n">
        <v>20</v>
      </c>
      <c r="E14" s="206" t="n">
        <v>77.176586</v>
      </c>
      <c r="F14" s="41" t="n">
        <v>0</v>
      </c>
      <c r="G14" s="206" t="n">
        <v>70.39210700000001</v>
      </c>
      <c r="I14" s="39" t="n">
        <v>0</v>
      </c>
      <c r="J14" s="40" t="n">
        <v>5</v>
      </c>
    </row>
    <row r="15" ht="12.75" customHeight="1">
      <c r="A15" s="17" t="n">
        <v>0</v>
      </c>
      <c r="B15" s="421" t="inlineStr">
        <is>
          <t>&gt; 2 Jahre und &lt;= 3 Jahre</t>
        </is>
      </c>
      <c r="C15" s="421" t="n"/>
      <c r="D15" s="41" t="n">
        <v>10</v>
      </c>
      <c r="E15" s="206" t="n">
        <v>166.449266</v>
      </c>
      <c r="F15" s="41" t="n">
        <v>30</v>
      </c>
      <c r="G15" s="206" t="n">
        <v>165.029494</v>
      </c>
      <c r="I15" s="39" t="n">
        <v>30</v>
      </c>
      <c r="J15" s="40" t="n">
        <v>0</v>
      </c>
    </row>
    <row r="16" ht="12.75" customHeight="1">
      <c r="A16" s="17" t="n">
        <v>0</v>
      </c>
      <c r="B16" s="421" t="inlineStr">
        <is>
          <t>&gt; 3 Jahre und &lt;= 4 Jahre</t>
        </is>
      </c>
      <c r="C16" s="421" t="n"/>
      <c r="D16" s="41" t="n">
        <v>95</v>
      </c>
      <c r="E16" s="206" t="n">
        <v>143.020261</v>
      </c>
      <c r="F16" s="41" t="n">
        <v>10</v>
      </c>
      <c r="G16" s="206" t="n">
        <v>167.918028</v>
      </c>
      <c r="I16" s="39" t="n">
        <v>10</v>
      </c>
      <c r="J16" s="40" t="n">
        <v>30</v>
      </c>
    </row>
    <row r="17" ht="12.75" customHeight="1">
      <c r="A17" s="17" t="n">
        <v>0</v>
      </c>
      <c r="B17" s="421" t="inlineStr">
        <is>
          <t>&gt; 4 Jahre und &lt;= 5 Jahre</t>
        </is>
      </c>
      <c r="C17" s="421" t="n"/>
      <c r="D17" s="41" t="n">
        <v>155</v>
      </c>
      <c r="E17" s="206" t="n">
        <v>126.479664</v>
      </c>
      <c r="F17" s="41" t="n">
        <v>95</v>
      </c>
      <c r="G17" s="206" t="n">
        <v>156.753382</v>
      </c>
      <c r="I17" s="39" t="n">
        <v>95</v>
      </c>
      <c r="J17" s="40" t="n">
        <v>10</v>
      </c>
    </row>
    <row r="18" ht="12.75" customHeight="1">
      <c r="A18" s="17" t="n">
        <v>0</v>
      </c>
      <c r="B18" s="421" t="inlineStr">
        <is>
          <t>&gt; 5 Jahre und &lt;= 10 Jahre</t>
        </is>
      </c>
      <c r="C18" s="422" t="n"/>
      <c r="D18" s="39" t="n">
        <v>486</v>
      </c>
      <c r="E18" s="40" t="n">
        <v>586.9814250000001</v>
      </c>
      <c r="F18" s="39" t="n">
        <v>516</v>
      </c>
      <c r="G18" s="40" t="n">
        <v>606.43613</v>
      </c>
      <c r="I18" s="39" t="n">
        <v>536</v>
      </c>
      <c r="J18" s="40" t="n">
        <v>455</v>
      </c>
    </row>
    <row r="19" ht="12.75" customHeight="1">
      <c r="A19" s="17" t="n">
        <v>0</v>
      </c>
      <c r="B19" s="421" t="inlineStr">
        <is>
          <t>&gt; 10 Jahre</t>
        </is>
      </c>
      <c r="C19" s="422" t="n"/>
      <c r="D19" s="39" t="n">
        <v>360.3</v>
      </c>
      <c r="E19" s="40" t="n">
        <v>260.335522</v>
      </c>
      <c r="F19" s="39" t="n">
        <v>465.3</v>
      </c>
      <c r="G19" s="40" t="n">
        <v>311.672651</v>
      </c>
      <c r="I19" s="39" t="n">
        <v>465.3</v>
      </c>
      <c r="J19" s="40" t="n">
        <v>621.3</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45.146306</v>
      </c>
      <c r="F24" s="39" t="n">
        <v>10</v>
      </c>
      <c r="G24" s="40" t="n">
        <v>54.306441</v>
      </c>
      <c r="I24" s="39" t="n">
        <v>0</v>
      </c>
      <c r="J24" s="40" t="n">
        <v>0</v>
      </c>
    </row>
    <row r="25" ht="12.75" customHeight="1">
      <c r="A25" s="17" t="n"/>
      <c r="B25" s="421" t="inlineStr">
        <is>
          <t>&gt; 0,5 Jahre und &lt;= 1 Jahr</t>
        </is>
      </c>
      <c r="C25" s="422" t="n"/>
      <c r="D25" s="39" t="n">
        <v>20</v>
      </c>
      <c r="E25" s="40" t="n">
        <v>3</v>
      </c>
      <c r="F25" s="39" t="n">
        <v>0</v>
      </c>
      <c r="G25" s="40" t="n">
        <v>13</v>
      </c>
      <c r="I25" s="39" t="n">
        <v>0</v>
      </c>
      <c r="J25" s="40" t="n">
        <v>0</v>
      </c>
    </row>
    <row r="26" ht="12.75" customHeight="1">
      <c r="A26" s="17" t="n">
        <v>1</v>
      </c>
      <c r="B26" s="421" t="inlineStr">
        <is>
          <t>&gt; 1 Jahr und &lt;= 1,5 Jahre</t>
        </is>
      </c>
      <c r="C26" s="422" t="n"/>
      <c r="D26" s="39" t="n">
        <v>0</v>
      </c>
      <c r="E26" s="40" t="n">
        <v>4</v>
      </c>
      <c r="F26" s="39" t="n">
        <v>0</v>
      </c>
      <c r="G26" s="40" t="n">
        <v>17.446</v>
      </c>
      <c r="I26" s="39" t="n">
        <v>0</v>
      </c>
      <c r="J26" s="40" t="n">
        <v>10</v>
      </c>
    </row>
    <row r="27" ht="12.75" customHeight="1">
      <c r="A27" s="17" t="n">
        <v>1</v>
      </c>
      <c r="B27" s="421" t="inlineStr">
        <is>
          <t>&gt; 1,5 Jahre und &lt;= 2 Jahre</t>
        </is>
      </c>
      <c r="C27" s="421" t="n"/>
      <c r="D27" s="41" t="n">
        <v>0</v>
      </c>
      <c r="E27" s="206" t="n">
        <v>0</v>
      </c>
      <c r="F27" s="41" t="n">
        <v>20</v>
      </c>
      <c r="G27" s="206" t="n">
        <v>0</v>
      </c>
      <c r="I27" s="39" t="n">
        <v>20</v>
      </c>
      <c r="J27" s="40" t="n">
        <v>0</v>
      </c>
    </row>
    <row r="28" ht="12.75" customHeight="1">
      <c r="A28" s="17" t="n">
        <v>1</v>
      </c>
      <c r="B28" s="421" t="inlineStr">
        <is>
          <t>&gt; 2 Jahre und &lt;= 3 Jahre</t>
        </is>
      </c>
      <c r="C28" s="421" t="n"/>
      <c r="D28" s="41" t="n">
        <v>0</v>
      </c>
      <c r="E28" s="206" t="n">
        <v>32</v>
      </c>
      <c r="F28" s="41" t="n">
        <v>0</v>
      </c>
      <c r="G28" s="206" t="n">
        <v>0</v>
      </c>
      <c r="I28" s="39" t="n">
        <v>0</v>
      </c>
      <c r="J28" s="40" t="n">
        <v>20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695.5742369999999</v>
      </c>
      <c r="E9" s="47" t="n">
        <v>764.8880339999999</v>
      </c>
    </row>
    <row r="10" ht="12.75" customHeight="1">
      <c r="A10" s="17" t="n">
        <v>0</v>
      </c>
      <c r="B10" s="48" t="inlineStr">
        <is>
          <t>Mehr als 300 Tsd. € bis einschließlich 1 Mio. €</t>
        </is>
      </c>
      <c r="C10" s="48" t="n"/>
      <c r="D10" s="39" t="n">
        <v>467.1143719999999</v>
      </c>
      <c r="E10" s="47" t="n">
        <v>487.884971</v>
      </c>
    </row>
    <row r="11" ht="12.75" customHeight="1">
      <c r="A11" s="17" t="n"/>
      <c r="B11" s="48" t="inlineStr">
        <is>
          <t>Mehr als 1 Mio. € bis einschließlich 10 Mio. €</t>
        </is>
      </c>
      <c r="C11" s="48" t="n"/>
      <c r="D11" s="39" t="n">
        <v>455.992251</v>
      </c>
      <c r="E11" s="47" t="n">
        <v>444.907183</v>
      </c>
    </row>
    <row r="12" ht="12.75" customHeight="1">
      <c r="A12" s="17" t="n">
        <v>0</v>
      </c>
      <c r="B12" s="48" t="inlineStr">
        <is>
          <t>Mehr als 10 Mio. €</t>
        </is>
      </c>
      <c r="C12" s="48" t="n"/>
      <c r="D12" s="39" t="n">
        <v>57.792754</v>
      </c>
      <c r="E12" s="47" t="n">
        <v>92.248102</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27.4</v>
      </c>
      <c r="E21" s="40" t="n">
        <v>24.806441</v>
      </c>
    </row>
    <row r="22" ht="12.75" customHeight="1">
      <c r="A22" s="17" t="n">
        <v>1</v>
      </c>
      <c r="B22" s="48" t="inlineStr">
        <is>
          <t>Mehr als 10 Mio. € bis einschließlich 100 Mio. €</t>
        </is>
      </c>
      <c r="C22" s="48" t="n"/>
      <c r="D22" s="41" t="n">
        <v>56.746306</v>
      </c>
      <c r="E22" s="50" t="n">
        <v>49.946</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233.812325</v>
      </c>
      <c r="H16" s="76" t="n">
        <v>396.471893</v>
      </c>
      <c r="I16" s="76" t="n">
        <v>626.244062</v>
      </c>
      <c r="J16" s="76" t="n">
        <v>0</v>
      </c>
      <c r="K16" s="76" t="n">
        <v>0.622155</v>
      </c>
      <c r="L16" s="76">
        <f>SUM(M16:R16)</f>
        <v/>
      </c>
      <c r="M16" s="76" t="n">
        <v>225.77886</v>
      </c>
      <c r="N16" s="76" t="n">
        <v>90.502633</v>
      </c>
      <c r="O16" s="76" t="n">
        <v>40.973383</v>
      </c>
      <c r="P16" s="76" t="n">
        <v>61.330026</v>
      </c>
      <c r="Q16" s="76" t="n">
        <v>0</v>
      </c>
      <c r="R16" s="76" t="n">
        <v>0.7382759999999999</v>
      </c>
      <c r="S16" s="77" t="n">
        <v>0</v>
      </c>
      <c r="T16" s="255" t="n">
        <v>0</v>
      </c>
    </row>
    <row r="17" ht="12.75" customHeight="1">
      <c r="C17" s="72" t="n"/>
      <c r="D17" s="243">
        <f>"Jahr "&amp;(AktJahr-1)</f>
        <v/>
      </c>
      <c r="E17" s="256">
        <f>F17+L17</f>
        <v/>
      </c>
      <c r="F17" s="78">
        <f>SUM(G17:K17)</f>
        <v/>
      </c>
      <c r="G17" s="78" t="n">
        <v>253.977313</v>
      </c>
      <c r="H17" s="78" t="n">
        <v>422.498692</v>
      </c>
      <c r="I17" s="78" t="n">
        <v>676.5451509999999</v>
      </c>
      <c r="J17" s="78" t="n">
        <v>0</v>
      </c>
      <c r="K17" s="78" t="n">
        <v>0.631482</v>
      </c>
      <c r="L17" s="78">
        <f>SUM(M17:R17)</f>
        <v/>
      </c>
      <c r="M17" s="78" t="n">
        <v>246.817641</v>
      </c>
      <c r="N17" s="78" t="n">
        <v>75.79153100000001</v>
      </c>
      <c r="O17" s="78" t="n">
        <v>44.632537</v>
      </c>
      <c r="P17" s="78" t="n">
        <v>68.14083199999999</v>
      </c>
      <c r="Q17" s="78" t="n">
        <v>0</v>
      </c>
      <c r="R17" s="78" t="n">
        <v>0.893111</v>
      </c>
      <c r="S17" s="79" t="n">
        <v>0</v>
      </c>
      <c r="T17" s="257" t="n">
        <v>0</v>
      </c>
    </row>
    <row r="18" ht="12.75" customHeight="1">
      <c r="B18" s="13" t="inlineStr">
        <is>
          <t>DE</t>
        </is>
      </c>
      <c r="C18" s="74" t="inlineStr">
        <is>
          <t>Deutschland</t>
        </is>
      </c>
      <c r="D18" s="242">
        <f>$D$16</f>
        <v/>
      </c>
      <c r="E18" s="254">
        <f>F18+L18</f>
        <v/>
      </c>
      <c r="F18" s="76">
        <f>SUM(G18:K18)</f>
        <v/>
      </c>
      <c r="G18" s="76" t="n">
        <v>233.812325</v>
      </c>
      <c r="H18" s="76" t="n">
        <v>396.471893</v>
      </c>
      <c r="I18" s="76" t="n">
        <v>626.244062</v>
      </c>
      <c r="J18" s="76" t="n">
        <v>0</v>
      </c>
      <c r="K18" s="76" t="n">
        <v>0.622155</v>
      </c>
      <c r="L18" s="76">
        <f>SUM(M18:R18)</f>
        <v/>
      </c>
      <c r="M18" s="76" t="n">
        <v>225.77886</v>
      </c>
      <c r="N18" s="76" t="n">
        <v>90.502633</v>
      </c>
      <c r="O18" s="76" t="n">
        <v>40.973383</v>
      </c>
      <c r="P18" s="76" t="n">
        <v>61.330026</v>
      </c>
      <c r="Q18" s="76" t="n">
        <v>0</v>
      </c>
      <c r="R18" s="76" t="n">
        <v>0.7382759999999999</v>
      </c>
      <c r="S18" s="77" t="n">
        <v>0</v>
      </c>
      <c r="T18" s="255" t="n">
        <v>0</v>
      </c>
    </row>
    <row r="19" ht="12.75" customHeight="1">
      <c r="C19" s="72" t="n"/>
      <c r="D19" s="243">
        <f>$D$17</f>
        <v/>
      </c>
      <c r="E19" s="256">
        <f>F19+L19</f>
        <v/>
      </c>
      <c r="F19" s="78">
        <f>SUM(G19:K19)</f>
        <v/>
      </c>
      <c r="G19" s="78" t="n">
        <v>253.977313</v>
      </c>
      <c r="H19" s="78" t="n">
        <v>422.498692</v>
      </c>
      <c r="I19" s="78" t="n">
        <v>676.5451509999999</v>
      </c>
      <c r="J19" s="78" t="n">
        <v>0</v>
      </c>
      <c r="K19" s="78" t="n">
        <v>0.631482</v>
      </c>
      <c r="L19" s="78">
        <f>SUM(M19:R19)</f>
        <v/>
      </c>
      <c r="M19" s="78" t="n">
        <v>246.817641</v>
      </c>
      <c r="N19" s="78" t="n">
        <v>75.79153100000001</v>
      </c>
      <c r="O19" s="78" t="n">
        <v>44.632537</v>
      </c>
      <c r="P19" s="78" t="n">
        <v>68.14083199999999</v>
      </c>
      <c r="Q19" s="78" t="n">
        <v>0</v>
      </c>
      <c r="R19" s="78" t="n">
        <v>0.893111</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52.700306</v>
      </c>
      <c r="J12" s="77" t="n">
        <v>31.446</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57.306441</v>
      </c>
      <c r="J13" s="119" t="n">
        <v>17.446</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52.700306</v>
      </c>
      <c r="J14" s="77" t="n">
        <v>31.446</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57.306441</v>
      </c>
      <c r="J15" s="119" t="n">
        <v>17.446</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95</v>
      </c>
      <c r="F13" s="76" t="n">
        <v>0</v>
      </c>
      <c r="G13" s="76" t="n">
        <v>0</v>
      </c>
      <c r="H13" s="115" t="n">
        <v>95</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95</v>
      </c>
      <c r="F15" s="76" t="n">
        <v>0</v>
      </c>
      <c r="G15" s="76" t="n">
        <v>0</v>
      </c>
      <c r="H15" s="115" t="n">
        <v>95</v>
      </c>
      <c r="I15" s="76" t="n">
        <v>0</v>
      </c>
      <c r="J15" s="255" t="n">
        <v>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