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Hanau</t>
        </is>
      </c>
      <c r="H2" s="4" t="n"/>
      <c r="I2" s="4" t="n"/>
    </row>
    <row r="3" ht="15" customHeight="1">
      <c r="G3" s="5" t="inlineStr">
        <is>
          <t>Am Markt 1</t>
        </is>
      </c>
      <c r="H3" s="6" t="n"/>
      <c r="I3" s="6" t="n"/>
    </row>
    <row r="4" ht="15" customHeight="1">
      <c r="G4" s="5" t="inlineStr">
        <is>
          <t>63450 Hanau</t>
        </is>
      </c>
      <c r="H4" s="6" t="n"/>
      <c r="I4" s="6" t="n"/>
      <c r="J4" s="7" t="n"/>
    </row>
    <row r="5" ht="15" customHeight="1">
      <c r="G5" s="5" t="inlineStr">
        <is>
          <t>Telefon: +49 6181 298-0</t>
        </is>
      </c>
      <c r="H5" s="6" t="n"/>
      <c r="I5" s="6" t="n"/>
      <c r="J5" s="7" t="n"/>
    </row>
    <row r="6" ht="15" customHeight="1">
      <c r="G6" s="5" t="inlineStr">
        <is>
          <t>E-Mail: info@sparkasse-hanau.de</t>
        </is>
      </c>
      <c r="H6" s="6" t="n"/>
      <c r="I6" s="6" t="n"/>
      <c r="J6" s="7" t="n"/>
    </row>
    <row r="7" ht="15" customHeight="1">
      <c r="G7" s="5" t="inlineStr">
        <is>
          <t>Internet: https://www.sparkasse-hanau.de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457</v>
      </c>
      <c r="E21" s="355" t="n">
        <v>447</v>
      </c>
      <c r="F21" s="354" t="n">
        <v>407.12981607</v>
      </c>
      <c r="G21" s="355" t="n">
        <v>380.243492</v>
      </c>
      <c r="H21" s="354" t="n">
        <v>481.80754075</v>
      </c>
      <c r="I21" s="355" t="n">
        <v>461.277493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611.0366591300001</v>
      </c>
      <c r="E23" s="358" t="n">
        <v>571.4361280000001</v>
      </c>
      <c r="F23" s="357" t="n">
        <v>578.7259546400001</v>
      </c>
      <c r="G23" s="358" t="n">
        <v>524.043687</v>
      </c>
      <c r="H23" s="357" t="n">
        <v>648.3771893400001</v>
      </c>
      <c r="I23" s="358" t="n">
        <v>590.78784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17.413746262</v>
      </c>
      <c r="E27" s="355" t="n">
        <v>16.842118</v>
      </c>
      <c r="F27" s="354" t="n">
        <v>8.142596320999999</v>
      </c>
      <c r="G27" s="355" t="n">
        <v>7.60487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136.622912868</v>
      </c>
      <c r="E29" s="361" t="n">
        <v>107.59401</v>
      </c>
      <c r="F29" s="360" t="n">
        <v>163.453542249</v>
      </c>
      <c r="G29" s="361" t="n">
        <v>136.195325</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235</v>
      </c>
      <c r="E37" s="355" t="n">
        <v>255</v>
      </c>
      <c r="F37" s="354" t="n">
        <v>202.14642878</v>
      </c>
      <c r="G37" s="355" t="n">
        <v>212.573092</v>
      </c>
      <c r="H37" s="354" t="n">
        <v>173.23100709</v>
      </c>
      <c r="I37" s="355" t="n">
        <v>180.730213</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279.00851723</v>
      </c>
      <c r="E39" s="358" t="n">
        <v>293.402136</v>
      </c>
      <c r="F39" s="357" t="n">
        <v>259.43332725</v>
      </c>
      <c r="G39" s="358" t="n">
        <v>265.868559</v>
      </c>
      <c r="H39" s="357" t="n">
        <v>225.15666408</v>
      </c>
      <c r="I39" s="358" t="n">
        <v>228.994065</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9.029034841000001</v>
      </c>
      <c r="E43" s="355" t="n">
        <v>9.852619000000001</v>
      </c>
      <c r="F43" s="354" t="n">
        <v>4.042928576</v>
      </c>
      <c r="G43" s="355" t="n">
        <v>4.251462</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34.979482389</v>
      </c>
      <c r="E45" s="361" t="n">
        <v>28.549517</v>
      </c>
      <c r="F45" s="360" t="n">
        <v>53.243969894</v>
      </c>
      <c r="G45" s="361" t="n">
        <v>49.044005</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39.63528689</v>
      </c>
      <c r="F11" s="36" t="n">
        <v>0</v>
      </c>
      <c r="G11" s="37" t="n">
        <v>30.01367</v>
      </c>
      <c r="I11" s="36" t="n">
        <v>0</v>
      </c>
      <c r="J11" s="37" t="n">
        <v>0</v>
      </c>
    </row>
    <row r="12" ht="12.75" customHeight="1">
      <c r="A12" s="17" t="n">
        <v>0</v>
      </c>
      <c r="B12" s="429" t="inlineStr">
        <is>
          <t>&gt; 0.5 years and &lt;= 1 year</t>
        </is>
      </c>
      <c r="C12" s="430" t="n"/>
      <c r="D12" s="36" t="n">
        <v>0</v>
      </c>
      <c r="E12" s="37" t="n">
        <v>23.14861635</v>
      </c>
      <c r="F12" s="36" t="n">
        <v>0</v>
      </c>
      <c r="G12" s="37" t="n">
        <v>32.963771</v>
      </c>
      <c r="I12" s="36" t="n">
        <v>0</v>
      </c>
      <c r="J12" s="37" t="n">
        <v>0</v>
      </c>
    </row>
    <row r="13" ht="12.75" customHeight="1">
      <c r="A13" s="17" t="n"/>
      <c r="B13" s="429" t="inlineStr">
        <is>
          <t>&gt; 1  year and &lt;= 1.5 years</t>
        </is>
      </c>
      <c r="C13" s="430" t="n"/>
      <c r="D13" s="36" t="n">
        <v>0</v>
      </c>
      <c r="E13" s="37" t="n">
        <v>54.12274742</v>
      </c>
      <c r="F13" s="36" t="n">
        <v>0</v>
      </c>
      <c r="G13" s="37" t="n">
        <v>21.837711</v>
      </c>
      <c r="I13" s="36" t="n">
        <v>0</v>
      </c>
      <c r="J13" s="37" t="n">
        <v>0</v>
      </c>
    </row>
    <row r="14" ht="12.75" customHeight="1">
      <c r="A14" s="17" t="n">
        <v>0</v>
      </c>
      <c r="B14" s="429" t="inlineStr">
        <is>
          <t>&gt; 1.5 years and &lt;= 2 years</t>
        </is>
      </c>
      <c r="C14" s="429" t="n"/>
      <c r="D14" s="38" t="n">
        <v>10</v>
      </c>
      <c r="E14" s="199" t="n">
        <v>34.35622352</v>
      </c>
      <c r="F14" s="38" t="n">
        <v>0</v>
      </c>
      <c r="G14" s="199" t="n">
        <v>22.929039</v>
      </c>
      <c r="I14" s="36" t="n">
        <v>0</v>
      </c>
      <c r="J14" s="37" t="n">
        <v>0</v>
      </c>
    </row>
    <row r="15" ht="12.75" customHeight="1">
      <c r="A15" s="17" t="n">
        <v>0</v>
      </c>
      <c r="B15" s="429" t="inlineStr">
        <is>
          <t>&gt; 2 years and &lt;= 3 years</t>
        </is>
      </c>
      <c r="C15" s="429" t="n"/>
      <c r="D15" s="38" t="n">
        <v>70</v>
      </c>
      <c r="E15" s="199" t="n">
        <v>54.57695671</v>
      </c>
      <c r="F15" s="38" t="n">
        <v>0</v>
      </c>
      <c r="G15" s="199" t="n">
        <v>80.69097900000001</v>
      </c>
      <c r="I15" s="36" t="n">
        <v>10</v>
      </c>
      <c r="J15" s="37" t="n">
        <v>0</v>
      </c>
    </row>
    <row r="16" ht="12.75" customHeight="1">
      <c r="A16" s="17" t="n">
        <v>0</v>
      </c>
      <c r="B16" s="429" t="inlineStr">
        <is>
          <t>&gt; 3 years and &lt;= 4 years</t>
        </is>
      </c>
      <c r="C16" s="429" t="n"/>
      <c r="D16" s="38" t="n">
        <v>27</v>
      </c>
      <c r="E16" s="199" t="n">
        <v>61.702461</v>
      </c>
      <c r="F16" s="38" t="n">
        <v>70</v>
      </c>
      <c r="G16" s="199" t="n">
        <v>49.949004</v>
      </c>
      <c r="I16" s="36" t="n">
        <v>70</v>
      </c>
      <c r="J16" s="37" t="n">
        <v>0</v>
      </c>
    </row>
    <row r="17" ht="12.75" customHeight="1">
      <c r="A17" s="17" t="n">
        <v>0</v>
      </c>
      <c r="B17" s="429" t="inlineStr">
        <is>
          <t>&gt; 4 years and &lt;= 5 years</t>
        </is>
      </c>
      <c r="C17" s="429" t="n"/>
      <c r="D17" s="38" t="n">
        <v>50</v>
      </c>
      <c r="E17" s="199" t="n">
        <v>52.46947626</v>
      </c>
      <c r="F17" s="38" t="n">
        <v>27</v>
      </c>
      <c r="G17" s="199" t="n">
        <v>60.0714</v>
      </c>
      <c r="I17" s="36" t="n">
        <v>27</v>
      </c>
      <c r="J17" s="37" t="n">
        <v>70</v>
      </c>
    </row>
    <row r="18" ht="12.75" customHeight="1">
      <c r="A18" s="17" t="n">
        <v>0</v>
      </c>
      <c r="B18" s="429" t="inlineStr">
        <is>
          <t>&gt; 5 years and &lt;= 10 years</t>
        </is>
      </c>
      <c r="C18" s="430" t="n"/>
      <c r="D18" s="36" t="n">
        <v>170</v>
      </c>
      <c r="E18" s="37" t="n">
        <v>257.11554387</v>
      </c>
      <c r="F18" s="36" t="n">
        <v>220</v>
      </c>
      <c r="G18" s="37" t="n">
        <v>229.205229</v>
      </c>
      <c r="I18" s="36" t="n">
        <v>220</v>
      </c>
      <c r="J18" s="37" t="n">
        <v>194</v>
      </c>
    </row>
    <row r="19" ht="12.75" customHeight="1">
      <c r="A19" s="17" t="n">
        <v>0</v>
      </c>
      <c r="B19" s="429" t="inlineStr">
        <is>
          <t>&gt; 10 years</t>
        </is>
      </c>
      <c r="C19" s="430" t="n"/>
      <c r="D19" s="36" t="n">
        <v>130</v>
      </c>
      <c r="E19" s="37" t="n">
        <v>33.90934711000001</v>
      </c>
      <c r="F19" s="36" t="n">
        <v>130</v>
      </c>
      <c r="G19" s="37" t="n">
        <v>43.775326</v>
      </c>
      <c r="I19" s="36" t="n">
        <v>130</v>
      </c>
      <c r="J19" s="37" t="n">
        <v>183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16.93887532</v>
      </c>
      <c r="F24" s="36" t="n">
        <v>10</v>
      </c>
      <c r="G24" s="37" t="n">
        <v>6.86183</v>
      </c>
      <c r="I24" s="36" t="n">
        <v>0</v>
      </c>
      <c r="J24" s="37" t="n">
        <v>0</v>
      </c>
    </row>
    <row r="25" ht="12.75" customHeight="1">
      <c r="A25" s="17" t="n"/>
      <c r="B25" s="429" t="inlineStr">
        <is>
          <t>&gt; 0.5 years and &lt;= 1 year</t>
        </is>
      </c>
      <c r="C25" s="430" t="n"/>
      <c r="D25" s="36" t="n">
        <v>5</v>
      </c>
      <c r="E25" s="37" t="n">
        <v>14.01447778</v>
      </c>
      <c r="F25" s="36" t="n">
        <v>10</v>
      </c>
      <c r="G25" s="37" t="n">
        <v>17.63882</v>
      </c>
      <c r="I25" s="36" t="n">
        <v>0</v>
      </c>
      <c r="J25" s="37" t="n">
        <v>0</v>
      </c>
    </row>
    <row r="26" ht="12.75" customHeight="1">
      <c r="A26" s="17" t="n">
        <v>1</v>
      </c>
      <c r="B26" s="429" t="inlineStr">
        <is>
          <t>&gt; 1  year and &lt;= 1.5 years</t>
        </is>
      </c>
      <c r="C26" s="430" t="n"/>
      <c r="D26" s="36" t="n">
        <v>0</v>
      </c>
      <c r="E26" s="37" t="n">
        <v>14.80019053</v>
      </c>
      <c r="F26" s="36" t="n">
        <v>0</v>
      </c>
      <c r="G26" s="37" t="n">
        <v>15.009671</v>
      </c>
      <c r="I26" s="36" t="n">
        <v>0</v>
      </c>
      <c r="J26" s="37" t="n">
        <v>10</v>
      </c>
    </row>
    <row r="27" ht="12.75" customHeight="1">
      <c r="A27" s="17" t="n">
        <v>1</v>
      </c>
      <c r="B27" s="429" t="inlineStr">
        <is>
          <t>&gt; 1.5 years and &lt;= 2 years</t>
        </is>
      </c>
      <c r="C27" s="429" t="n"/>
      <c r="D27" s="38" t="n">
        <v>0</v>
      </c>
      <c r="E27" s="199" t="n">
        <v>11.89971317</v>
      </c>
      <c r="F27" s="38" t="n">
        <v>5</v>
      </c>
      <c r="G27" s="199" t="n">
        <v>14.014478</v>
      </c>
      <c r="I27" s="36" t="n">
        <v>5</v>
      </c>
      <c r="J27" s="37" t="n">
        <v>10</v>
      </c>
    </row>
    <row r="28" ht="12.75" customHeight="1">
      <c r="A28" s="17" t="n">
        <v>1</v>
      </c>
      <c r="B28" s="429" t="inlineStr">
        <is>
          <t>&gt; 2 years and &lt;= 3 years</t>
        </is>
      </c>
      <c r="C28" s="429" t="n"/>
      <c r="D28" s="38" t="n">
        <v>35</v>
      </c>
      <c r="E28" s="199" t="n">
        <v>13.90642132</v>
      </c>
      <c r="F28" s="38" t="n">
        <v>0</v>
      </c>
      <c r="G28" s="199" t="n">
        <v>27.182141</v>
      </c>
      <c r="I28" s="36" t="n">
        <v>0</v>
      </c>
      <c r="J28" s="37" t="n">
        <v>5</v>
      </c>
    </row>
    <row r="29" ht="12.75" customHeight="1">
      <c r="A29" s="17" t="n">
        <v>1</v>
      </c>
      <c r="B29" s="429" t="inlineStr">
        <is>
          <t>&gt; 3 years and &lt;= 4 years</t>
        </is>
      </c>
      <c r="C29" s="429" t="n"/>
      <c r="D29" s="38" t="n">
        <v>0</v>
      </c>
      <c r="E29" s="199" t="n">
        <v>42.30522971</v>
      </c>
      <c r="F29" s="38" t="n">
        <v>35</v>
      </c>
      <c r="G29" s="199" t="n">
        <v>13.385966</v>
      </c>
      <c r="I29" s="36" t="n">
        <v>35</v>
      </c>
      <c r="J29" s="37" t="n">
        <v>0</v>
      </c>
    </row>
    <row r="30" ht="12.75" customHeight="1">
      <c r="A30" s="17" t="n">
        <v>1</v>
      </c>
      <c r="B30" s="429" t="inlineStr">
        <is>
          <t>&gt; 4 years and &lt;= 5 years</t>
        </is>
      </c>
      <c r="C30" s="429" t="n"/>
      <c r="D30" s="38" t="n">
        <v>0</v>
      </c>
      <c r="E30" s="199" t="n">
        <v>19.41241376</v>
      </c>
      <c r="F30" s="38" t="n">
        <v>0</v>
      </c>
      <c r="G30" s="199" t="n">
        <v>41.782068</v>
      </c>
      <c r="I30" s="36" t="n">
        <v>0</v>
      </c>
      <c r="J30" s="37" t="n">
        <v>35</v>
      </c>
    </row>
    <row r="31" ht="12.75" customHeight="1">
      <c r="A31" s="17" t="n">
        <v>1</v>
      </c>
      <c r="B31" s="429" t="inlineStr">
        <is>
          <t>&gt; 5 years and &lt;= 10 years</t>
        </is>
      </c>
      <c r="C31" s="430" t="n"/>
      <c r="D31" s="36" t="n">
        <v>135</v>
      </c>
      <c r="E31" s="37" t="n">
        <v>69.74486784999999</v>
      </c>
      <c r="F31" s="36" t="n">
        <v>135</v>
      </c>
      <c r="G31" s="37" t="n">
        <v>77.347702</v>
      </c>
      <c r="I31" s="36" t="n">
        <v>135</v>
      </c>
      <c r="J31" s="37" t="n">
        <v>115</v>
      </c>
    </row>
    <row r="32" ht="12.75" customHeight="1">
      <c r="B32" s="429" t="inlineStr">
        <is>
          <t>&gt; 10 years</t>
        </is>
      </c>
      <c r="C32" s="430" t="n"/>
      <c r="D32" s="36" t="n">
        <v>60</v>
      </c>
      <c r="E32" s="37" t="n">
        <v>75.98632778999999</v>
      </c>
      <c r="F32" s="36" t="n">
        <v>60</v>
      </c>
      <c r="G32" s="37" t="n">
        <v>80.17946000000001</v>
      </c>
      <c r="I32" s="36" t="n">
        <v>60</v>
      </c>
      <c r="J32" s="37" t="n">
        <v>80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491.44631224</v>
      </c>
      <c r="E9" s="43" t="n">
        <v>453.782736</v>
      </c>
    </row>
    <row r="10" ht="12.75" customHeight="1">
      <c r="A10" s="17" t="n">
        <v>0</v>
      </c>
      <c r="B10" s="44" t="inlineStr">
        <is>
          <t>more than 300,000 Euros up to 1 mn. Euros</t>
        </is>
      </c>
      <c r="C10" s="44" t="n"/>
      <c r="D10" s="36" t="n">
        <v>54.81064228</v>
      </c>
      <c r="E10" s="43" t="n">
        <v>48.041283</v>
      </c>
    </row>
    <row r="11" ht="12.75" customHeight="1">
      <c r="A11" s="17" t="n"/>
      <c r="B11" s="44" t="inlineStr">
        <is>
          <t>more than 1 mn. Euros up to 10 mn. Euros</t>
        </is>
      </c>
      <c r="C11" s="44" t="n"/>
      <c r="D11" s="36" t="n">
        <v>34.77970461</v>
      </c>
      <c r="E11" s="43" t="n">
        <v>34.61211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57.38810182</v>
      </c>
      <c r="E21" s="37" t="n">
        <v>51.220242</v>
      </c>
    </row>
    <row r="22" ht="12.75" customHeight="1">
      <c r="A22" s="17" t="n">
        <v>1</v>
      </c>
      <c r="B22" s="44" t="inlineStr">
        <is>
          <t>more than 10 mn. Euros up to 100 mn. Euros</t>
        </is>
      </c>
      <c r="C22" s="44" t="n"/>
      <c r="D22" s="38" t="n">
        <v>201.62041541</v>
      </c>
      <c r="E22" s="46" t="n">
        <v>222.181894</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208.17190437</v>
      </c>
      <c r="H16" s="72" t="n">
        <v>274.1139816800001</v>
      </c>
      <c r="I16" s="72" t="n">
        <v>79.35467084000001</v>
      </c>
      <c r="J16" s="72" t="n">
        <v>0</v>
      </c>
      <c r="K16" s="72" t="n">
        <v>0</v>
      </c>
      <c r="L16" s="72">
        <f>SUM(M16:R16)</f>
        <v/>
      </c>
      <c r="M16" s="72" t="n">
        <v>5.00224856</v>
      </c>
      <c r="N16" s="72" t="n">
        <v>1.56237791</v>
      </c>
      <c r="O16" s="72" t="n">
        <v>3</v>
      </c>
      <c r="P16" s="72" t="n">
        <v>9.831475769999999</v>
      </c>
      <c r="Q16" s="72" t="n">
        <v>0</v>
      </c>
      <c r="R16" s="72" t="n">
        <v>0</v>
      </c>
      <c r="S16" s="73" t="n">
        <v>0</v>
      </c>
      <c r="T16" s="244" t="n">
        <v>0</v>
      </c>
    </row>
    <row r="17" ht="12.75" customHeight="1">
      <c r="C17" s="68" t="n"/>
      <c r="D17" s="271">
        <f>"year "&amp;(AktJahr-1)</f>
        <v/>
      </c>
      <c r="E17" s="276">
        <f>F17+L17</f>
        <v/>
      </c>
      <c r="F17" s="74">
        <f>SUM(G17:K17)</f>
        <v/>
      </c>
      <c r="G17" s="74" t="n">
        <v>184.474785</v>
      </c>
      <c r="H17" s="74" t="n">
        <v>266.306121</v>
      </c>
      <c r="I17" s="74" t="n">
        <v>61.68819999999999</v>
      </c>
      <c r="J17" s="74" t="n">
        <v>0</v>
      </c>
      <c r="K17" s="74" t="n">
        <v>0</v>
      </c>
      <c r="L17" s="74">
        <f>SUM(M17:R17)</f>
        <v/>
      </c>
      <c r="M17" s="74" t="n">
        <v>5.097744</v>
      </c>
      <c r="N17" s="74" t="n">
        <v>1.301297</v>
      </c>
      <c r="O17" s="74" t="n">
        <v>4.055418</v>
      </c>
      <c r="P17" s="74" t="n">
        <v>13.512563</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208.17190437</v>
      </c>
      <c r="H18" s="72" t="n">
        <v>274.1139816800001</v>
      </c>
      <c r="I18" s="72" t="n">
        <v>79.35467084000001</v>
      </c>
      <c r="J18" s="72" t="n">
        <v>0</v>
      </c>
      <c r="K18" s="72" t="n">
        <v>0</v>
      </c>
      <c r="L18" s="72">
        <f>SUM(M18:R18)</f>
        <v/>
      </c>
      <c r="M18" s="72" t="n">
        <v>5.00224856</v>
      </c>
      <c r="N18" s="72" t="n">
        <v>1.56237791</v>
      </c>
      <c r="O18" s="72" t="n">
        <v>3</v>
      </c>
      <c r="P18" s="72" t="n">
        <v>9.831475769999999</v>
      </c>
      <c r="Q18" s="72" t="n">
        <v>0</v>
      </c>
      <c r="R18" s="72" t="n">
        <v>0</v>
      </c>
      <c r="S18" s="73" t="n">
        <v>0</v>
      </c>
      <c r="T18" s="244" t="n">
        <v>0</v>
      </c>
    </row>
    <row r="19" ht="12.75" customHeight="1">
      <c r="C19" s="68" t="n"/>
      <c r="D19" s="271">
        <f>$D$17</f>
        <v/>
      </c>
      <c r="E19" s="276">
        <f>F19+L19</f>
        <v/>
      </c>
      <c r="F19" s="74">
        <f>SUM(G19:K19)</f>
        <v/>
      </c>
      <c r="G19" s="74" t="n">
        <v>184.474785</v>
      </c>
      <c r="H19" s="74" t="n">
        <v>266.306121</v>
      </c>
      <c r="I19" s="74" t="n">
        <v>61.68819999999999</v>
      </c>
      <c r="J19" s="74" t="n">
        <v>0</v>
      </c>
      <c r="K19" s="74" t="n">
        <v>0</v>
      </c>
      <c r="L19" s="74">
        <f>SUM(M19:R19)</f>
        <v/>
      </c>
      <c r="M19" s="74" t="n">
        <v>5.097744</v>
      </c>
      <c r="N19" s="74" t="n">
        <v>1.301297</v>
      </c>
      <c r="O19" s="74" t="n">
        <v>4.055418</v>
      </c>
      <c r="P19" s="74" t="n">
        <v>13.512563</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19.5</v>
      </c>
      <c r="I12" s="72" t="n">
        <v>180.55604723</v>
      </c>
      <c r="J12" s="73" t="n">
        <v>8.95247</v>
      </c>
      <c r="K12" s="108" t="n">
        <v>0</v>
      </c>
      <c r="L12" s="72" t="n">
        <v>50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58.573612</v>
      </c>
      <c r="I13" s="113" t="n">
        <v>137.985326</v>
      </c>
      <c r="J13" s="114" t="n">
        <v>21.843198</v>
      </c>
      <c r="K13" s="112" t="n">
        <v>0</v>
      </c>
      <c r="L13" s="113" t="n">
        <v>55</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19.5</v>
      </c>
      <c r="I14" s="72" t="n">
        <v>180.55604723</v>
      </c>
      <c r="J14" s="73" t="n">
        <v>8.95247</v>
      </c>
      <c r="K14" s="108" t="n">
        <v>0</v>
      </c>
      <c r="L14" s="72" t="n">
        <v>50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58.573612</v>
      </c>
      <c r="I15" s="113" t="n">
        <v>137.985326</v>
      </c>
      <c r="J15" s="114" t="n">
        <v>21.843198</v>
      </c>
      <c r="K15" s="112" t="n">
        <v>0</v>
      </c>
      <c r="L15" s="113" t="n">
        <v>55</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30</v>
      </c>
      <c r="F13" s="72" t="n">
        <v>0</v>
      </c>
      <c r="G13" s="72" t="n">
        <v>0</v>
      </c>
      <c r="H13" s="110" t="n">
        <v>0</v>
      </c>
      <c r="I13" s="72" t="n">
        <v>0</v>
      </c>
      <c r="J13" s="244" t="n">
        <v>30</v>
      </c>
    </row>
    <row r="14" ht="12.75" customHeight="1">
      <c r="B14" s="138" t="n"/>
      <c r="C14" s="44" t="n"/>
      <c r="D14" s="44">
        <f>"year "&amp;(AktJahr-1)</f>
        <v/>
      </c>
      <c r="E14" s="245" t="n">
        <v>35</v>
      </c>
      <c r="F14" s="113" t="n">
        <v>0</v>
      </c>
      <c r="G14" s="113" t="n">
        <v>0</v>
      </c>
      <c r="H14" s="116" t="n">
        <v>0</v>
      </c>
      <c r="I14" s="113" t="n">
        <v>0</v>
      </c>
      <c r="J14" s="246" t="n">
        <v>35</v>
      </c>
    </row>
    <row r="15" ht="12.75" customHeight="1">
      <c r="B15" s="138" t="inlineStr">
        <is>
          <t>DE</t>
        </is>
      </c>
      <c r="C15" s="70" t="inlineStr">
        <is>
          <t>Germany</t>
        </is>
      </c>
      <c r="D15" s="71">
        <f>$D$13</f>
        <v/>
      </c>
      <c r="E15" s="243" t="n">
        <v>30</v>
      </c>
      <c r="F15" s="72" t="n">
        <v>0</v>
      </c>
      <c r="G15" s="72" t="n">
        <v>0</v>
      </c>
      <c r="H15" s="110" t="n">
        <v>0</v>
      </c>
      <c r="I15" s="72" t="n">
        <v>0</v>
      </c>
      <c r="J15" s="244" t="n">
        <v>30</v>
      </c>
    </row>
    <row r="16" ht="12.75" customHeight="1">
      <c r="B16" s="138" t="n"/>
      <c r="C16" s="44" t="n"/>
      <c r="D16" s="44">
        <f>$D$14</f>
        <v/>
      </c>
      <c r="E16" s="245" t="n">
        <v>35</v>
      </c>
      <c r="F16" s="113" t="n">
        <v>0</v>
      </c>
      <c r="G16" s="113" t="n">
        <v>0</v>
      </c>
      <c r="H16" s="116" t="n">
        <v>0</v>
      </c>
      <c r="I16" s="113" t="n">
        <v>0</v>
      </c>
      <c r="J16" s="246" t="n">
        <v>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20</v>
      </c>
      <c r="F13" s="72" t="n">
        <v>20</v>
      </c>
      <c r="G13" s="110" t="n">
        <v>0</v>
      </c>
      <c r="H13" s="72" t="n"/>
      <c r="I13" s="110" t="n">
        <v>0</v>
      </c>
      <c r="J13" s="72" t="n">
        <v>0</v>
      </c>
      <c r="K13" s="244" t="n">
        <v>0</v>
      </c>
    </row>
    <row r="14" ht="12.75" customHeight="1">
      <c r="B14" s="138" t="n"/>
      <c r="C14" s="44" t="n"/>
      <c r="D14" s="44">
        <f>"year "&amp;(AktJahr-1)</f>
        <v/>
      </c>
      <c r="E14" s="245" t="n">
        <v>20</v>
      </c>
      <c r="F14" s="113" t="n">
        <v>20</v>
      </c>
      <c r="G14" s="116" t="n">
        <v>0</v>
      </c>
      <c r="H14" s="113" t="n"/>
      <c r="I14" s="116" t="n">
        <v>0</v>
      </c>
      <c r="J14" s="113" t="n">
        <v>0</v>
      </c>
      <c r="K14" s="246" t="n">
        <v>0</v>
      </c>
    </row>
    <row r="15" ht="12.75" customHeight="1">
      <c r="B15" s="138" t="inlineStr">
        <is>
          <t>DE</t>
        </is>
      </c>
      <c r="C15" s="70" t="inlineStr">
        <is>
          <t>Germany</t>
        </is>
      </c>
      <c r="D15" s="71">
        <f>$D$13</f>
        <v/>
      </c>
      <c r="E15" s="243" t="n">
        <v>20</v>
      </c>
      <c r="F15" s="72" t="n">
        <v>20</v>
      </c>
      <c r="G15" s="110" t="n">
        <v>0</v>
      </c>
      <c r="H15" s="72" t="n"/>
      <c r="I15" s="110" t="n">
        <v>0</v>
      </c>
      <c r="J15" s="72" t="n">
        <v>0</v>
      </c>
      <c r="K15" s="244" t="n">
        <v>0</v>
      </c>
    </row>
    <row r="16" ht="12.75" customHeight="1">
      <c r="B16" s="138" t="n"/>
      <c r="C16" s="44" t="n"/>
      <c r="D16" s="44">
        <f>$D$14</f>
        <v/>
      </c>
      <c r="E16" s="245" t="n">
        <v>20</v>
      </c>
      <c r="F16" s="113" t="n">
        <v>20</v>
      </c>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457</v>
      </c>
      <c r="E9" s="204" t="n">
        <v>447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611.0366591300001</v>
      </c>
      <c r="E12" s="192" t="n">
        <v>571.4361280000001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98.50387781000001</v>
      </c>
      <c r="E18" s="195" t="n">
        <v>98.93000000000001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6.12</v>
      </c>
      <c r="E30" s="195" t="n">
        <v>5.79</v>
      </c>
    </row>
    <row r="31" ht="31.5" customHeight="1">
      <c r="A31" s="200" t="n">
        <v>0</v>
      </c>
      <c r="B31" s="157" t="inlineStr">
        <is>
          <t xml:space="preserve">average loan-to-value ratio, weighted using the mortgage lending value
section 28 para. 2 no. 3  </t>
        </is>
      </c>
      <c r="C31" s="156" t="inlineStr">
        <is>
          <t>%</t>
        </is>
      </c>
      <c r="D31" s="155" t="n">
        <v>54.30323</v>
      </c>
      <c r="E31" s="195" t="n">
        <v>54.36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0.24147632</v>
      </c>
      <c r="E35" s="195" t="n">
        <v>0.244125</v>
      </c>
    </row>
    <row r="36">
      <c r="A36" s="200" t="n"/>
      <c r="B36" s="220" t="inlineStr">
        <is>
          <t>Day on which the largest negative sum results</t>
        </is>
      </c>
      <c r="C36" s="154" t="inlineStr">
        <is>
          <t>Day (1-180)</t>
        </is>
      </c>
      <c r="D36" s="348" t="n">
        <v>19</v>
      </c>
      <c r="E36" s="349" t="n">
        <v>17</v>
      </c>
    </row>
    <row r="37" ht="21.75" customHeight="1" thickBot="1">
      <c r="A37" s="200" t="n">
        <v>1</v>
      </c>
      <c r="B37" s="158" t="inlineStr">
        <is>
          <t>Total amount of cover assets meeting the requirements of section 4 para 1a s. 3 Pfandbrief Act</t>
        </is>
      </c>
      <c r="C37" s="225" t="inlineStr">
        <is>
          <t>(€ mn.)</t>
        </is>
      </c>
      <c r="D37" s="197" t="n">
        <v>29.44364608</v>
      </c>
      <c r="E37" s="198" t="n">
        <v>33.76737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235</v>
      </c>
      <c r="E9" s="204" t="n">
        <v>255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279.00851723</v>
      </c>
      <c r="E12" s="204" t="n">
        <v>293.402136</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99.493163</v>
      </c>
      <c r="E16" s="195" t="n">
        <v>99.31999999999999</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0.06278495000000001</v>
      </c>
      <c r="E30" s="195" t="n">
        <v>10.297884</v>
      </c>
    </row>
    <row r="31">
      <c r="A31" s="200" t="n"/>
      <c r="B31" s="220" t="inlineStr">
        <is>
          <t>Day on which the largest negative sum results</t>
        </is>
      </c>
      <c r="C31" s="154" t="inlineStr">
        <is>
          <t>Day (1-180)</t>
        </is>
      </c>
      <c r="D31" s="348" t="n">
        <v>3</v>
      </c>
      <c r="E31" s="349" t="n">
        <v>45</v>
      </c>
    </row>
    <row r="32" ht="21.75" customHeight="1" thickBot="1">
      <c r="A32" s="200" t="n"/>
      <c r="B32" s="158" t="inlineStr">
        <is>
          <t>Total amount of cover assets meeting the requirements of section 4 para 1a s. 3 Pfandbrief Act</t>
        </is>
      </c>
      <c r="C32" s="225" t="inlineStr">
        <is>
          <t>(€ mn.)</t>
        </is>
      </c>
      <c r="D32" s="197" t="n">
        <v>68.09222066999999</v>
      </c>
      <c r="E32" s="198" t="n">
        <v>71.81319400000001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HANA</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Hanau</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