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714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Nord-Ostsee Sparkasse</t>
        </is>
      </c>
      <c r="H2" s="4" t="n"/>
      <c r="I2" s="4" t="n"/>
    </row>
    <row r="3" ht="15" customHeight="1">
      <c r="G3" s="5" t="inlineStr">
        <is>
          <t>Südergraben 8-14</t>
        </is>
      </c>
      <c r="H3" s="6" t="n"/>
      <c r="I3" s="6" t="n"/>
    </row>
    <row r="4" ht="15" customHeight="1">
      <c r="G4" s="5" t="inlineStr">
        <is>
          <t>24937 Flensburg</t>
        </is>
      </c>
      <c r="H4" s="6" t="n"/>
      <c r="I4" s="6" t="n"/>
      <c r="J4" s="7" t="n"/>
    </row>
    <row r="5" ht="15" customHeight="1">
      <c r="G5" s="5" t="inlineStr">
        <is>
          <t>Telefon: +49 461 1500-5555</t>
        </is>
      </c>
      <c r="H5" s="6" t="n"/>
      <c r="I5" s="6" t="n"/>
      <c r="J5" s="7" t="n"/>
    </row>
    <row r="6" ht="15" customHeight="1">
      <c r="G6" s="5" t="inlineStr">
        <is>
          <t>E-Mail: info@nospa.de</t>
        </is>
      </c>
      <c r="H6" s="6" t="n"/>
      <c r="I6" s="6" t="n"/>
      <c r="J6" s="7" t="n"/>
    </row>
    <row r="7" ht="15" customHeight="1">
      <c r="G7" s="5" t="inlineStr">
        <is>
          <t>Internet: https://www.nospa.de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296</v>
      </c>
      <c r="E21" s="355" t="n">
        <v>301</v>
      </c>
      <c r="F21" s="354" t="n">
        <v>299.31559307</v>
      </c>
      <c r="G21" s="355" t="n">
        <v>284.004491</v>
      </c>
      <c r="H21" s="354" t="n">
        <v>269.33581325</v>
      </c>
      <c r="I21" s="355" t="n">
        <v>254.410913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513.3484527099999</v>
      </c>
      <c r="E23" s="358" t="n">
        <v>485.699489</v>
      </c>
      <c r="F23" s="357" t="n">
        <v>510.24496922</v>
      </c>
      <c r="G23" s="358" t="n">
        <v>450.12113</v>
      </c>
      <c r="H23" s="357" t="n">
        <v>449.10897711</v>
      </c>
      <c r="I23" s="358" t="n">
        <v>398.682924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11.639874515</v>
      </c>
      <c r="E27" s="355" t="n">
        <v>11.911726</v>
      </c>
      <c r="F27" s="354" t="n">
        <v>5.986311861</v>
      </c>
      <c r="G27" s="355" t="n">
        <v>5.68009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205.708578195</v>
      </c>
      <c r="E29" s="361" t="n">
        <v>172.787763</v>
      </c>
      <c r="F29" s="360" t="n">
        <v>204.943064289</v>
      </c>
      <c r="G29" s="361" t="n">
        <v>160.436549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10</v>
      </c>
      <c r="E11" s="37" t="n">
        <v>34.98476174</v>
      </c>
      <c r="F11" s="36" t="n">
        <v>5</v>
      </c>
      <c r="G11" s="37" t="n">
        <v>29.397686</v>
      </c>
      <c r="I11" s="36" t="n">
        <v>0</v>
      </c>
      <c r="J11" s="37" t="n">
        <v>0</v>
      </c>
    </row>
    <row r="12" ht="12.75" customHeight="1">
      <c r="A12" s="17" t="n">
        <v>0</v>
      </c>
      <c r="B12" s="429" t="inlineStr">
        <is>
          <t>&gt; 0.5 years and &lt;= 1 year</t>
        </is>
      </c>
      <c r="C12" s="430" t="n"/>
      <c r="D12" s="36" t="n">
        <v>34</v>
      </c>
      <c r="E12" s="37" t="n">
        <v>22.55418396</v>
      </c>
      <c r="F12" s="36" t="n">
        <v>20</v>
      </c>
      <c r="G12" s="37" t="n">
        <v>33.744174</v>
      </c>
      <c r="I12" s="36" t="n">
        <v>0</v>
      </c>
      <c r="J12" s="37" t="n">
        <v>0</v>
      </c>
    </row>
    <row r="13" ht="12.75" customHeight="1">
      <c r="A13" s="17" t="n"/>
      <c r="B13" s="429" t="inlineStr">
        <is>
          <t>&gt; 1  year and &lt;= 1.5 years</t>
        </is>
      </c>
      <c r="C13" s="430" t="n"/>
      <c r="D13" s="36" t="n">
        <v>10</v>
      </c>
      <c r="E13" s="37" t="n">
        <v>24.74291936</v>
      </c>
      <c r="F13" s="36" t="n">
        <v>10</v>
      </c>
      <c r="G13" s="37" t="n">
        <v>23.96945</v>
      </c>
      <c r="I13" s="36" t="n">
        <v>10</v>
      </c>
      <c r="J13" s="37" t="n">
        <v>5</v>
      </c>
    </row>
    <row r="14" ht="12.75" customHeight="1">
      <c r="A14" s="17" t="n">
        <v>0</v>
      </c>
      <c r="B14" s="429" t="inlineStr">
        <is>
          <t>&gt; 1.5 years and &lt;= 2 years</t>
        </is>
      </c>
      <c r="C14" s="429" t="n"/>
      <c r="D14" s="38" t="n">
        <v>20</v>
      </c>
      <c r="E14" s="199" t="n">
        <v>21.94107801</v>
      </c>
      <c r="F14" s="38" t="n">
        <v>34</v>
      </c>
      <c r="G14" s="199" t="n">
        <v>21.534732</v>
      </c>
      <c r="I14" s="36" t="n">
        <v>34</v>
      </c>
      <c r="J14" s="37" t="n">
        <v>20</v>
      </c>
    </row>
    <row r="15" ht="12.75" customHeight="1">
      <c r="A15" s="17" t="n">
        <v>0</v>
      </c>
      <c r="B15" s="429" t="inlineStr">
        <is>
          <t>&gt; 2 years and &lt;= 3 years</t>
        </is>
      </c>
      <c r="C15" s="429" t="n"/>
      <c r="D15" s="38" t="n">
        <v>20</v>
      </c>
      <c r="E15" s="199" t="n">
        <v>32.49570667</v>
      </c>
      <c r="F15" s="38" t="n">
        <v>30</v>
      </c>
      <c r="G15" s="199" t="n">
        <v>44.941613</v>
      </c>
      <c r="I15" s="36" t="n">
        <v>30</v>
      </c>
      <c r="J15" s="37" t="n">
        <v>44</v>
      </c>
    </row>
    <row r="16" ht="12.75" customHeight="1">
      <c r="A16" s="17" t="n">
        <v>0</v>
      </c>
      <c r="B16" s="429" t="inlineStr">
        <is>
          <t>&gt; 3 years and &lt;= 4 years</t>
        </is>
      </c>
      <c r="C16" s="429" t="n"/>
      <c r="D16" s="38" t="n">
        <v>30</v>
      </c>
      <c r="E16" s="199" t="n">
        <v>37.73425202</v>
      </c>
      <c r="F16" s="38" t="n">
        <v>20</v>
      </c>
      <c r="G16" s="199" t="n">
        <v>33.121107</v>
      </c>
      <c r="I16" s="36" t="n">
        <v>20</v>
      </c>
      <c r="J16" s="37" t="n">
        <v>30</v>
      </c>
    </row>
    <row r="17" ht="12.75" customHeight="1">
      <c r="A17" s="17" t="n">
        <v>0</v>
      </c>
      <c r="B17" s="429" t="inlineStr">
        <is>
          <t>&gt; 4 years and &lt;= 5 years</t>
        </is>
      </c>
      <c r="C17" s="429" t="n"/>
      <c r="D17" s="38" t="n">
        <v>25</v>
      </c>
      <c r="E17" s="199" t="n">
        <v>46.30155703</v>
      </c>
      <c r="F17" s="38" t="n">
        <v>30</v>
      </c>
      <c r="G17" s="199" t="n">
        <v>40.419476</v>
      </c>
      <c r="I17" s="36" t="n">
        <v>30</v>
      </c>
      <c r="J17" s="37" t="n">
        <v>20</v>
      </c>
    </row>
    <row r="18" ht="12.75" customHeight="1">
      <c r="A18" s="17" t="n">
        <v>0</v>
      </c>
      <c r="B18" s="429" t="inlineStr">
        <is>
          <t>&gt; 5 years and &lt;= 10 years</t>
        </is>
      </c>
      <c r="C18" s="430" t="n"/>
      <c r="D18" s="36" t="n">
        <v>137</v>
      </c>
      <c r="E18" s="37" t="n">
        <v>218.89204145</v>
      </c>
      <c r="F18" s="36" t="n">
        <v>152</v>
      </c>
      <c r="G18" s="37" t="n">
        <v>173.687331</v>
      </c>
      <c r="I18" s="36" t="n">
        <v>162</v>
      </c>
      <c r="J18" s="37" t="n">
        <v>162</v>
      </c>
    </row>
    <row r="19" ht="12.75" customHeight="1">
      <c r="A19" s="17" t="n">
        <v>0</v>
      </c>
      <c r="B19" s="429" t="inlineStr">
        <is>
          <t>&gt; 10 years</t>
        </is>
      </c>
      <c r="C19" s="430" t="n"/>
      <c r="D19" s="36" t="n">
        <v>10</v>
      </c>
      <c r="E19" s="37" t="n">
        <v>73.70195247000001</v>
      </c>
      <c r="F19" s="36" t="n">
        <v>0</v>
      </c>
      <c r="G19" s="37" t="n">
        <v>84.88391899999999</v>
      </c>
      <c r="I19" s="36" t="n">
        <v>10</v>
      </c>
      <c r="J19" s="37" t="n">
        <v>20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332.2953166</v>
      </c>
      <c r="E9" s="43" t="n">
        <v>334.703746</v>
      </c>
    </row>
    <row r="10" ht="12.75" customHeight="1">
      <c r="A10" s="17" t="n">
        <v>0</v>
      </c>
      <c r="B10" s="44" t="inlineStr">
        <is>
          <t>more than 300,000 Euros up to 1 mn. Euros</t>
        </is>
      </c>
      <c r="C10" s="44" t="n"/>
      <c r="D10" s="36" t="n">
        <v>86.5749879</v>
      </c>
      <c r="E10" s="43" t="n">
        <v>78.818128</v>
      </c>
    </row>
    <row r="11" ht="12.75" customHeight="1">
      <c r="A11" s="17" t="n"/>
      <c r="B11" s="44" t="inlineStr">
        <is>
          <t>more than 1 mn. Euros up to 10 mn. Euros</t>
        </is>
      </c>
      <c r="C11" s="44" t="n"/>
      <c r="D11" s="36" t="n">
        <v>69.23314821</v>
      </c>
      <c r="E11" s="43" t="n">
        <v>59.427615</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30.62108735</v>
      </c>
      <c r="H16" s="72" t="n">
        <v>319.10331319</v>
      </c>
      <c r="I16" s="72" t="n">
        <v>80.49148154</v>
      </c>
      <c r="J16" s="72" t="n">
        <v>0</v>
      </c>
      <c r="K16" s="72" t="n">
        <v>0</v>
      </c>
      <c r="L16" s="72">
        <f>SUM(M16:R16)</f>
        <v/>
      </c>
      <c r="M16" s="72" t="n">
        <v>5.16613466</v>
      </c>
      <c r="N16" s="72" t="n">
        <v>16.62738455</v>
      </c>
      <c r="O16" s="72" t="n">
        <v>0.5166973500000001</v>
      </c>
      <c r="P16" s="72" t="n">
        <v>35.57735407</v>
      </c>
      <c r="Q16" s="72" t="n">
        <v>0</v>
      </c>
      <c r="R16" s="72" t="n">
        <v>0</v>
      </c>
      <c r="S16" s="73" t="n">
        <v>0</v>
      </c>
      <c r="T16" s="244" t="n">
        <v>0</v>
      </c>
    </row>
    <row r="17" ht="12.75" customHeight="1">
      <c r="C17" s="68" t="n"/>
      <c r="D17" s="271">
        <f>"year "&amp;(AktJahr-1)</f>
        <v/>
      </c>
      <c r="E17" s="276">
        <f>F17+L17</f>
        <v/>
      </c>
      <c r="F17" s="74">
        <f>SUM(G17:K17)</f>
        <v/>
      </c>
      <c r="G17" s="74" t="n">
        <v>28.529346</v>
      </c>
      <c r="H17" s="74" t="n">
        <v>321.190884</v>
      </c>
      <c r="I17" s="74" t="n">
        <v>78.587265</v>
      </c>
      <c r="J17" s="74" t="n">
        <v>0</v>
      </c>
      <c r="K17" s="74" t="n">
        <v>0</v>
      </c>
      <c r="L17" s="74">
        <f>SUM(M17:R17)</f>
        <v/>
      </c>
      <c r="M17" s="74" t="n">
        <v>2.279213</v>
      </c>
      <c r="N17" s="74" t="n">
        <v>4.527043</v>
      </c>
      <c r="O17" s="74" t="n">
        <v>0.569149</v>
      </c>
      <c r="P17" s="74" t="n">
        <v>37.26658999999999</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30.62108735</v>
      </c>
      <c r="H18" s="72" t="n">
        <v>319.10331319</v>
      </c>
      <c r="I18" s="72" t="n">
        <v>80.49148154</v>
      </c>
      <c r="J18" s="72" t="n">
        <v>0</v>
      </c>
      <c r="K18" s="72" t="n">
        <v>0</v>
      </c>
      <c r="L18" s="72">
        <f>SUM(M18:R18)</f>
        <v/>
      </c>
      <c r="M18" s="72" t="n">
        <v>5.16613466</v>
      </c>
      <c r="N18" s="72" t="n">
        <v>16.62738455</v>
      </c>
      <c r="O18" s="72" t="n">
        <v>0.5166973500000001</v>
      </c>
      <c r="P18" s="72" t="n">
        <v>35.57735407</v>
      </c>
      <c r="Q18" s="72" t="n">
        <v>0</v>
      </c>
      <c r="R18" s="72" t="n">
        <v>0</v>
      </c>
      <c r="S18" s="73" t="n">
        <v>0</v>
      </c>
      <c r="T18" s="244" t="n">
        <v>0</v>
      </c>
    </row>
    <row r="19" ht="12.75" customHeight="1">
      <c r="C19" s="68" t="n"/>
      <c r="D19" s="271">
        <f>$D$17</f>
        <v/>
      </c>
      <c r="E19" s="276">
        <f>F19+L19</f>
        <v/>
      </c>
      <c r="F19" s="74">
        <f>SUM(G19:K19)</f>
        <v/>
      </c>
      <c r="G19" s="74" t="n">
        <v>28.529346</v>
      </c>
      <c r="H19" s="74" t="n">
        <v>321.190884</v>
      </c>
      <c r="I19" s="74" t="n">
        <v>78.587265</v>
      </c>
      <c r="J19" s="74" t="n">
        <v>0</v>
      </c>
      <c r="K19" s="74" t="n">
        <v>0</v>
      </c>
      <c r="L19" s="74">
        <f>SUM(M19:R19)</f>
        <v/>
      </c>
      <c r="M19" s="74" t="n">
        <v>2.279213</v>
      </c>
      <c r="N19" s="74" t="n">
        <v>4.527043</v>
      </c>
      <c r="O19" s="74" t="n">
        <v>0.569149</v>
      </c>
      <c r="P19" s="74" t="n">
        <v>37.26658999999999</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25.245</v>
      </c>
      <c r="F13" s="72" t="n">
        <v>0</v>
      </c>
      <c r="G13" s="72" t="n">
        <v>0</v>
      </c>
      <c r="H13" s="110" t="n">
        <v>0</v>
      </c>
      <c r="I13" s="72" t="n">
        <v>0</v>
      </c>
      <c r="J13" s="244" t="n">
        <v>25.245</v>
      </c>
    </row>
    <row r="14" ht="12.75" customHeight="1">
      <c r="B14" s="138" t="n"/>
      <c r="C14" s="44" t="n"/>
      <c r="D14" s="44">
        <f>"year "&amp;(AktJahr-1)</f>
        <v/>
      </c>
      <c r="E14" s="245" t="n">
        <v>12.75</v>
      </c>
      <c r="F14" s="113" t="n">
        <v>0</v>
      </c>
      <c r="G14" s="113" t="n">
        <v>0</v>
      </c>
      <c r="H14" s="116" t="n">
        <v>0</v>
      </c>
      <c r="I14" s="113" t="n">
        <v>0</v>
      </c>
      <c r="J14" s="246" t="n">
        <v>12.75</v>
      </c>
    </row>
    <row r="15" ht="12.75" customHeight="1">
      <c r="B15" s="138" t="inlineStr">
        <is>
          <t>DE</t>
        </is>
      </c>
      <c r="C15" s="70" t="inlineStr">
        <is>
          <t>Germany</t>
        </is>
      </c>
      <c r="D15" s="71">
        <f>$D$13</f>
        <v/>
      </c>
      <c r="E15" s="243" t="n">
        <v>25.245</v>
      </c>
      <c r="F15" s="72" t="n">
        <v>0</v>
      </c>
      <c r="G15" s="72" t="n">
        <v>0</v>
      </c>
      <c r="H15" s="110" t="n">
        <v>0</v>
      </c>
      <c r="I15" s="72" t="n">
        <v>0</v>
      </c>
      <c r="J15" s="244" t="n">
        <v>25.245</v>
      </c>
    </row>
    <row r="16" ht="12.75" customHeight="1">
      <c r="B16" s="138" t="n"/>
      <c r="C16" s="44" t="n"/>
      <c r="D16" s="44">
        <f>$D$14</f>
        <v/>
      </c>
      <c r="E16" s="245" t="n">
        <v>12.75</v>
      </c>
      <c r="F16" s="113" t="n">
        <v>0</v>
      </c>
      <c r="G16" s="113" t="n">
        <v>0</v>
      </c>
      <c r="H16" s="116" t="n">
        <v>0</v>
      </c>
      <c r="I16" s="113" t="n">
        <v>0</v>
      </c>
      <c r="J16" s="246" t="n">
        <v>12.75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296</v>
      </c>
      <c r="E9" s="204" t="n">
        <v>301</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513.3484527099999</v>
      </c>
      <c r="E12" s="192" t="n">
        <v>485.699489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96.99585618</v>
      </c>
      <c r="E18" s="195" t="n">
        <v>96.73</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7.03</v>
      </c>
      <c r="E30" s="195" t="n">
        <v>7.09</v>
      </c>
    </row>
    <row r="31" ht="31.5" customHeight="1">
      <c r="A31" s="200" t="n">
        <v>0</v>
      </c>
      <c r="B31" s="157" t="inlineStr">
        <is>
          <t xml:space="preserve">average loan-to-value ratio, weighted using the mortgage lending value
section 28 para. 2 no. 3  </t>
        </is>
      </c>
      <c r="C31" s="156" t="inlineStr">
        <is>
          <t>%</t>
        </is>
      </c>
      <c r="D31" s="155" t="n">
        <v>51.442891</v>
      </c>
      <c r="E31" s="195" t="n">
        <v>52.05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2.74425793</v>
      </c>
      <c r="E35" s="195" t="n">
        <v>0.348808</v>
      </c>
    </row>
    <row r="36">
      <c r="A36" s="200" t="n"/>
      <c r="B36" s="220" t="inlineStr">
        <is>
          <t>Day on which the largest negative sum results</t>
        </is>
      </c>
      <c r="C36" s="154" t="inlineStr">
        <is>
          <t>Day (1-180)</t>
        </is>
      </c>
      <c r="D36" s="348" t="n">
        <v>118</v>
      </c>
      <c r="E36" s="349" t="n">
        <v>26</v>
      </c>
    </row>
    <row r="37" ht="21.75" customHeight="1" thickBot="1">
      <c r="A37" s="200" t="n">
        <v>1</v>
      </c>
      <c r="B37" s="158" t="inlineStr">
        <is>
          <t>Total amount of cover assets meeting the requirements of section 4 para 1a s. 3 Pfandbrief Act</t>
        </is>
      </c>
      <c r="C37" s="225" t="inlineStr">
        <is>
          <t>(€ mn.)</t>
        </is>
      </c>
      <c r="D37" s="197" t="n">
        <v>24.800101745</v>
      </c>
      <c r="E37" s="198" t="n">
        <v>12.792605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DE000A14J967</t>
        </is>
      </c>
      <c r="E10" s="528" t="inlineStr">
        <is>
          <t>DE000A14J967</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NOS</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Nord-Ostsee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