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Nassauische Sparkasse</t>
        </is>
      </c>
      <c r="H2" s="4" t="n"/>
      <c r="I2" s="4" t="n"/>
    </row>
    <row r="3" ht="15" customHeight="1">
      <c r="G3" s="5" t="inlineStr">
        <is>
          <t>Rheinstraße 42-46</t>
        </is>
      </c>
      <c r="H3" s="6" t="n"/>
      <c r="I3" s="6" t="n"/>
    </row>
    <row r="4" ht="15" customHeight="1">
      <c r="G4" s="5" t="inlineStr">
        <is>
          <t>65185 Wiesbaden</t>
        </is>
      </c>
      <c r="H4" s="6" t="n"/>
      <c r="I4" s="6" t="n"/>
      <c r="J4" s="7" t="n"/>
    </row>
    <row r="5" ht="15" customHeight="1">
      <c r="G5" s="5" t="inlineStr">
        <is>
          <t>Telefon: +49 611 364-0</t>
        </is>
      </c>
      <c r="H5" s="6" t="n"/>
      <c r="I5" s="6" t="n"/>
      <c r="J5" s="7" t="n"/>
    </row>
    <row r="6" ht="15" customHeight="1">
      <c r="G6" s="5" t="inlineStr">
        <is>
          <t>E-Mail: info@naspa.de</t>
        </is>
      </c>
      <c r="H6" s="6" t="n"/>
      <c r="I6" s="6" t="n"/>
      <c r="J6" s="7" t="n"/>
    </row>
    <row r="7" ht="15" customHeight="1">
      <c r="G7" s="5" t="inlineStr">
        <is>
          <t>Internet: https://www.naspa.de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558</v>
      </c>
      <c r="E21" s="355" t="n">
        <v>532</v>
      </c>
      <c r="F21" s="354" t="n">
        <v>543.7173779599999</v>
      </c>
      <c r="G21" s="355" t="n">
        <v>505.283965</v>
      </c>
      <c r="H21" s="354" t="n">
        <v>483.3921086</v>
      </c>
      <c r="I21" s="355" t="n">
        <v>451.365664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1071.16787786</v>
      </c>
      <c r="E23" s="358" t="n">
        <v>888.5211949999999</v>
      </c>
      <c r="F23" s="357" t="n">
        <v>998.94290397</v>
      </c>
      <c r="G23" s="358" t="n">
        <v>806.658535</v>
      </c>
      <c r="H23" s="357" t="n">
        <v>885.94494719</v>
      </c>
      <c r="I23" s="358" t="n">
        <v>709.89417</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23.101160833</v>
      </c>
      <c r="E27" s="355" t="n">
        <v>21.126925</v>
      </c>
      <c r="F27" s="354" t="n">
        <v>11.990318334</v>
      </c>
      <c r="G27" s="355" t="n">
        <v>9.932071000000001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490.066717027</v>
      </c>
      <c r="E29" s="361" t="n">
        <v>335.39427</v>
      </c>
      <c r="F29" s="360" t="n">
        <v>387.436668916</v>
      </c>
      <c r="G29" s="361" t="n">
        <v>300.122891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53</v>
      </c>
      <c r="E37" s="355" t="n">
        <v>63</v>
      </c>
      <c r="F37" s="354" t="n">
        <v>51.8484475</v>
      </c>
      <c r="G37" s="355" t="n">
        <v>60.500212</v>
      </c>
      <c r="H37" s="354" t="n">
        <v>49.35479552</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83.16840862000001</v>
      </c>
      <c r="E39" s="358" t="n">
        <v>99.17727599999999</v>
      </c>
      <c r="F39" s="357" t="n">
        <v>77.04980209999999</v>
      </c>
      <c r="G39" s="358" t="n">
        <v>89.858289</v>
      </c>
      <c r="H39" s="357" t="n">
        <v>71.13224021000001</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2.086857525</v>
      </c>
      <c r="E43" s="355" t="n">
        <v>2.486818</v>
      </c>
      <c r="F43" s="354" t="n">
        <v>1.03696895</v>
      </c>
      <c r="G43" s="355" t="n">
        <v>1.210004</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28.081551095</v>
      </c>
      <c r="E45" s="361" t="n">
        <v>33.690458</v>
      </c>
      <c r="F45" s="360" t="n">
        <v>24.16438565</v>
      </c>
      <c r="G45" s="361" t="n">
        <v>28.148072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558</v>
      </c>
      <c r="E9" s="204" t="n">
        <v>532</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1071.16787786</v>
      </c>
      <c r="E12" s="192" t="n">
        <v>888.5211949999999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88.53940356</v>
      </c>
      <c r="E18" s="195" t="n">
        <v>92.98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5.14</v>
      </c>
      <c r="E30" s="195" t="n">
        <v>4.99</v>
      </c>
    </row>
    <row r="31" ht="31.5" customHeight="1">
      <c r="A31" s="200" t="n">
        <v>0</v>
      </c>
      <c r="B31" s="157" t="inlineStr">
        <is>
          <t xml:space="preserve">average loan-to-value ratio, weighted using the mortgage lending value
section 28 para. 2 no. 3  </t>
        </is>
      </c>
      <c r="C31" s="156" t="inlineStr">
        <is>
          <t>%</t>
        </is>
      </c>
      <c r="D31" s="155" t="n">
        <v>56.223429</v>
      </c>
      <c r="E31" s="195" t="n">
        <v>56.41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96.25057948</v>
      </c>
      <c r="E35" s="195" t="n">
        <v>47.766379</v>
      </c>
    </row>
    <row r="36">
      <c r="A36" s="200" t="n"/>
      <c r="B36" s="220" t="inlineStr">
        <is>
          <t>Day on which the largest negative sum results</t>
        </is>
      </c>
      <c r="C36" s="154" t="inlineStr">
        <is>
          <t>Day (1-180)</t>
        </is>
      </c>
      <c r="D36" s="348" t="n">
        <v>120</v>
      </c>
      <c r="E36" s="349" t="n">
        <v>168</v>
      </c>
    </row>
    <row r="37" ht="21.75" customHeight="1" thickBot="1">
      <c r="A37" s="200" t="n">
        <v>1</v>
      </c>
      <c r="B37" s="158" t="inlineStr">
        <is>
          <t>Total amount of cover assets meeting the requirements of section 4 para 1a s. 3 Pfandbrief Act</t>
        </is>
      </c>
      <c r="C37" s="225" t="inlineStr">
        <is>
          <t>(€ mn.)</t>
        </is>
      </c>
      <c r="D37" s="197" t="n">
        <v>120.95770405</v>
      </c>
      <c r="E37" s="198" t="n">
        <v>65.868504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53</v>
      </c>
      <c r="E9" s="204" t="n">
        <v>63</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83.16840862000001</v>
      </c>
      <c r="E12" s="204" t="n">
        <v>99.17727599999999</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73.54764824</v>
      </c>
      <c r="E16" s="195" t="n">
        <v>87.90000000000001</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6.722639210000001</v>
      </c>
      <c r="E30" s="195" t="n">
        <v>10.068</v>
      </c>
    </row>
    <row r="31">
      <c r="A31" s="200" t="n"/>
      <c r="B31" s="220" t="inlineStr">
        <is>
          <t>Day on which the largest negative sum results</t>
        </is>
      </c>
      <c r="C31" s="154" t="inlineStr">
        <is>
          <t>Day (1-180)</t>
        </is>
      </c>
      <c r="D31" s="348" t="n">
        <v>149</v>
      </c>
      <c r="E31" s="349" t="n">
        <v>31</v>
      </c>
    </row>
    <row r="32" ht="21.75" customHeight="1" thickBot="1">
      <c r="A32" s="200" t="n"/>
      <c r="B32" s="158" t="inlineStr">
        <is>
          <t>Total amount of cover assets meeting the requirements of section 4 para 1a s. 3 Pfandbrief Act</t>
        </is>
      </c>
      <c r="C32" s="225" t="inlineStr">
        <is>
          <t>(€ mn.)</t>
        </is>
      </c>
      <c r="D32" s="197" t="n">
        <v>22.42026</v>
      </c>
      <c r="E32" s="198" t="n">
        <v>26.985704</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DE000A13R8H3</t>
        </is>
      </c>
      <c r="E10" s="528" t="inlineStr">
        <is>
          <t>DE000A13R8H3</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NAS</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Nassauische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100</v>
      </c>
      <c r="E11" s="37" t="n">
        <v>38.53107806</v>
      </c>
      <c r="F11" s="36" t="n">
        <v>55</v>
      </c>
      <c r="G11" s="37" t="n">
        <v>68.07195299999999</v>
      </c>
      <c r="I11" s="36" t="n">
        <v>0</v>
      </c>
      <c r="J11" s="37" t="n">
        <v>0</v>
      </c>
    </row>
    <row r="12" ht="12.75" customHeight="1">
      <c r="A12" s="17" t="n">
        <v>0</v>
      </c>
      <c r="B12" s="429" t="inlineStr">
        <is>
          <t>&gt; 0.5 years and &lt;= 1 year</t>
        </is>
      </c>
      <c r="C12" s="430" t="n"/>
      <c r="D12" s="36" t="n">
        <v>0</v>
      </c>
      <c r="E12" s="37" t="n">
        <v>27.95896784</v>
      </c>
      <c r="F12" s="36" t="n">
        <v>0</v>
      </c>
      <c r="G12" s="37" t="n">
        <v>43.759135</v>
      </c>
      <c r="I12" s="36" t="n">
        <v>0</v>
      </c>
      <c r="J12" s="37" t="n">
        <v>0</v>
      </c>
    </row>
    <row r="13" ht="12.75" customHeight="1">
      <c r="A13" s="17" t="n"/>
      <c r="B13" s="429" t="inlineStr">
        <is>
          <t>&gt; 1  year and &lt;= 1.5 years</t>
        </is>
      </c>
      <c r="C13" s="430" t="n"/>
      <c r="D13" s="36" t="n">
        <v>20</v>
      </c>
      <c r="E13" s="37" t="n">
        <v>42.12406907</v>
      </c>
      <c r="F13" s="36" t="n">
        <v>100</v>
      </c>
      <c r="G13" s="37" t="n">
        <v>24.029287</v>
      </c>
      <c r="I13" s="36" t="n">
        <v>100</v>
      </c>
      <c r="J13" s="37" t="n">
        <v>55</v>
      </c>
    </row>
    <row r="14" ht="12.75" customHeight="1">
      <c r="A14" s="17" t="n">
        <v>0</v>
      </c>
      <c r="B14" s="429" t="inlineStr">
        <is>
          <t>&gt; 1.5 years and &lt;= 2 years</t>
        </is>
      </c>
      <c r="C14" s="429" t="n"/>
      <c r="D14" s="38" t="n">
        <v>10</v>
      </c>
      <c r="E14" s="199" t="n">
        <v>58.35613492</v>
      </c>
      <c r="F14" s="38" t="n">
        <v>0</v>
      </c>
      <c r="G14" s="199" t="n">
        <v>22.500558</v>
      </c>
      <c r="I14" s="36" t="n">
        <v>0</v>
      </c>
      <c r="J14" s="37" t="n">
        <v>0</v>
      </c>
    </row>
    <row r="15" ht="12.75" customHeight="1">
      <c r="A15" s="17" t="n">
        <v>0</v>
      </c>
      <c r="B15" s="429" t="inlineStr">
        <is>
          <t>&gt; 2 years and &lt;= 3 years</t>
        </is>
      </c>
      <c r="C15" s="429" t="n"/>
      <c r="D15" s="38" t="n">
        <v>20</v>
      </c>
      <c r="E15" s="199" t="n">
        <v>74.87174898000001</v>
      </c>
      <c r="F15" s="38" t="n">
        <v>30</v>
      </c>
      <c r="G15" s="199" t="n">
        <v>95.343524</v>
      </c>
      <c r="I15" s="36" t="n">
        <v>30</v>
      </c>
      <c r="J15" s="37" t="n">
        <v>100</v>
      </c>
    </row>
    <row r="16" ht="12.75" customHeight="1">
      <c r="A16" s="17" t="n">
        <v>0</v>
      </c>
      <c r="B16" s="429" t="inlineStr">
        <is>
          <t>&gt; 3 years and &lt;= 4 years</t>
        </is>
      </c>
      <c r="C16" s="429" t="n"/>
      <c r="D16" s="38" t="n">
        <v>50</v>
      </c>
      <c r="E16" s="199" t="n">
        <v>127.08925511</v>
      </c>
      <c r="F16" s="38" t="n">
        <v>20</v>
      </c>
      <c r="G16" s="199" t="n">
        <v>69.70031900000001</v>
      </c>
      <c r="I16" s="36" t="n">
        <v>20</v>
      </c>
      <c r="J16" s="37" t="n">
        <v>30</v>
      </c>
    </row>
    <row r="17" ht="12.75" customHeight="1">
      <c r="A17" s="17" t="n">
        <v>0</v>
      </c>
      <c r="B17" s="429" t="inlineStr">
        <is>
          <t>&gt; 4 years and &lt;= 5 years</t>
        </is>
      </c>
      <c r="C17" s="429" t="n"/>
      <c r="D17" s="38" t="n">
        <v>15</v>
      </c>
      <c r="E17" s="199" t="n">
        <v>77.52954187</v>
      </c>
      <c r="F17" s="38" t="n">
        <v>60</v>
      </c>
      <c r="G17" s="199" t="n">
        <v>61.521347</v>
      </c>
      <c r="I17" s="36" t="n">
        <v>50</v>
      </c>
      <c r="J17" s="37" t="n">
        <v>20</v>
      </c>
    </row>
    <row r="18" ht="12.75" customHeight="1">
      <c r="A18" s="17" t="n">
        <v>0</v>
      </c>
      <c r="B18" s="429" t="inlineStr">
        <is>
          <t>&gt; 5 years and &lt;= 10 years</t>
        </is>
      </c>
      <c r="C18" s="430" t="n"/>
      <c r="D18" s="36" t="n">
        <v>343</v>
      </c>
      <c r="E18" s="37" t="n">
        <v>456.60122067</v>
      </c>
      <c r="F18" s="36" t="n">
        <v>267</v>
      </c>
      <c r="G18" s="37" t="n">
        <v>339.965457</v>
      </c>
      <c r="I18" s="36" t="n">
        <v>277</v>
      </c>
      <c r="J18" s="37" t="n">
        <v>292</v>
      </c>
    </row>
    <row r="19" ht="12.75" customHeight="1">
      <c r="A19" s="17" t="n">
        <v>0</v>
      </c>
      <c r="B19" s="429" t="inlineStr">
        <is>
          <t>&gt; 10 years</t>
        </is>
      </c>
      <c r="C19" s="430" t="n"/>
      <c r="D19" s="36" t="n">
        <v>0</v>
      </c>
      <c r="E19" s="37" t="n">
        <v>168.10586134</v>
      </c>
      <c r="F19" s="36" t="n">
        <v>0</v>
      </c>
      <c r="G19" s="37" t="n">
        <v>163.629614</v>
      </c>
      <c r="I19" s="36" t="n">
        <v>81</v>
      </c>
      <c r="J19" s="37" t="n">
        <v>35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8</v>
      </c>
      <c r="E24" s="37" t="n">
        <v>7.54179335</v>
      </c>
      <c r="F24" s="36" t="n">
        <v>10</v>
      </c>
      <c r="G24" s="37" t="n">
        <v>12.551681</v>
      </c>
      <c r="I24" s="36" t="n">
        <v>0</v>
      </c>
      <c r="J24" s="37" t="n">
        <v>0</v>
      </c>
    </row>
    <row r="25" ht="12.75" customHeight="1">
      <c r="A25" s="17" t="n"/>
      <c r="B25" s="429" t="inlineStr">
        <is>
          <t>&gt; 0.5 years and &lt;= 1 year</t>
        </is>
      </c>
      <c r="C25" s="430" t="n"/>
      <c r="D25" s="36" t="n">
        <v>10</v>
      </c>
      <c r="E25" s="37" t="n">
        <v>2.46372006</v>
      </c>
      <c r="F25" s="36" t="n">
        <v>0</v>
      </c>
      <c r="G25" s="37" t="n">
        <v>10.455581</v>
      </c>
      <c r="I25" s="36" t="n">
        <v>0</v>
      </c>
      <c r="J25" s="37" t="n">
        <v>0</v>
      </c>
    </row>
    <row r="26" ht="12.75" customHeight="1">
      <c r="A26" s="17" t="n">
        <v>1</v>
      </c>
      <c r="B26" s="429" t="inlineStr">
        <is>
          <t>&gt; 1  year and &lt;= 1.5 years</t>
        </is>
      </c>
      <c r="C26" s="430" t="n"/>
      <c r="D26" s="36" t="n">
        <v>0</v>
      </c>
      <c r="E26" s="37" t="n">
        <v>2.02873267</v>
      </c>
      <c r="F26" s="36" t="n">
        <v>8</v>
      </c>
      <c r="G26" s="37" t="n">
        <v>8.238915</v>
      </c>
      <c r="I26" s="36" t="n">
        <v>8</v>
      </c>
      <c r="J26" s="37" t="n">
        <v>10</v>
      </c>
    </row>
    <row r="27" ht="12.75" customHeight="1">
      <c r="A27" s="17" t="n">
        <v>1</v>
      </c>
      <c r="B27" s="429" t="inlineStr">
        <is>
          <t>&gt; 1.5 years and &lt;= 2 years</t>
        </is>
      </c>
      <c r="C27" s="429" t="n"/>
      <c r="D27" s="38" t="n">
        <v>25</v>
      </c>
      <c r="E27" s="199" t="n">
        <v>2.1410151</v>
      </c>
      <c r="F27" s="38" t="n">
        <v>10</v>
      </c>
      <c r="G27" s="199" t="n">
        <v>2.10492</v>
      </c>
      <c r="I27" s="36" t="n">
        <v>10</v>
      </c>
      <c r="J27" s="37" t="n">
        <v>0</v>
      </c>
    </row>
    <row r="28" ht="12.75" customHeight="1">
      <c r="A28" s="17" t="n">
        <v>1</v>
      </c>
      <c r="B28" s="429" t="inlineStr">
        <is>
          <t>&gt; 2 years and &lt;= 3 years</t>
        </is>
      </c>
      <c r="C28" s="429" t="n"/>
      <c r="D28" s="38" t="n">
        <v>0</v>
      </c>
      <c r="E28" s="199" t="n">
        <v>27.68001245</v>
      </c>
      <c r="F28" s="38" t="n">
        <v>25</v>
      </c>
      <c r="G28" s="199" t="n">
        <v>4.458156</v>
      </c>
      <c r="I28" s="36" t="n">
        <v>25</v>
      </c>
      <c r="J28" s="37" t="n">
        <v>18</v>
      </c>
    </row>
    <row r="29" ht="12.75" customHeight="1">
      <c r="A29" s="17" t="n">
        <v>1</v>
      </c>
      <c r="B29" s="429" t="inlineStr">
        <is>
          <t>&gt; 3 years and &lt;= 4 years</t>
        </is>
      </c>
      <c r="C29" s="429" t="n"/>
      <c r="D29" s="38" t="n">
        <v>0</v>
      </c>
      <c r="E29" s="199" t="n">
        <v>5.02488951</v>
      </c>
      <c r="F29" s="38" t="n">
        <v>0</v>
      </c>
      <c r="G29" s="199" t="n">
        <v>17.9679</v>
      </c>
      <c r="I29" s="36" t="n">
        <v>0</v>
      </c>
      <c r="J29" s="37" t="n">
        <v>25</v>
      </c>
    </row>
    <row r="30" ht="12.75" customHeight="1">
      <c r="A30" s="17" t="n">
        <v>1</v>
      </c>
      <c r="B30" s="429" t="inlineStr">
        <is>
          <t>&gt; 4 years and &lt;= 5 years</t>
        </is>
      </c>
      <c r="C30" s="429" t="n"/>
      <c r="D30" s="38" t="n">
        <v>10</v>
      </c>
      <c r="E30" s="199" t="n">
        <v>3.12084667</v>
      </c>
      <c r="F30" s="38" t="n">
        <v>0</v>
      </c>
      <c r="G30" s="199" t="n">
        <v>5.312242</v>
      </c>
      <c r="I30" s="36" t="n">
        <v>0</v>
      </c>
      <c r="J30" s="37" t="n">
        <v>0</v>
      </c>
    </row>
    <row r="31" ht="12.75" customHeight="1">
      <c r="A31" s="17" t="n">
        <v>1</v>
      </c>
      <c r="B31" s="429" t="inlineStr">
        <is>
          <t>&gt; 5 years and &lt;= 10 years</t>
        </is>
      </c>
      <c r="C31" s="430" t="n"/>
      <c r="D31" s="36" t="n">
        <v>0</v>
      </c>
      <c r="E31" s="37" t="n">
        <v>30.35085798</v>
      </c>
      <c r="F31" s="36" t="n">
        <v>10</v>
      </c>
      <c r="G31" s="37" t="n">
        <v>33.588028</v>
      </c>
      <c r="I31" s="36" t="n">
        <v>10</v>
      </c>
      <c r="J31" s="37" t="n">
        <v>10</v>
      </c>
    </row>
    <row r="32" ht="12.75" customHeight="1">
      <c r="B32" s="429" t="inlineStr">
        <is>
          <t>&gt; 10 years</t>
        </is>
      </c>
      <c r="C32" s="430" t="n"/>
      <c r="D32" s="36" t="n">
        <v>0</v>
      </c>
      <c r="E32" s="37" t="n">
        <v>2.81654083</v>
      </c>
      <c r="F32" s="36" t="n">
        <v>0</v>
      </c>
      <c r="G32" s="37" t="n">
        <v>4.499853</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475.78224035</v>
      </c>
      <c r="E9" s="43" t="n">
        <v>404.823835</v>
      </c>
    </row>
    <row r="10" ht="12.75" customHeight="1">
      <c r="A10" s="17" t="n">
        <v>0</v>
      </c>
      <c r="B10" s="44" t="inlineStr">
        <is>
          <t>more than 300,000 Euros up to 1 mn. Euros</t>
        </is>
      </c>
      <c r="C10" s="44" t="n"/>
      <c r="D10" s="36" t="n">
        <v>234.29858863</v>
      </c>
      <c r="E10" s="43" t="n">
        <v>203.741408</v>
      </c>
    </row>
    <row r="11" ht="12.75" customHeight="1">
      <c r="A11" s="17" t="n"/>
      <c r="B11" s="44" t="inlineStr">
        <is>
          <t>more than 1 mn. Euros up to 10 mn. Euros</t>
        </is>
      </c>
      <c r="C11" s="44" t="n"/>
      <c r="D11" s="36" t="n">
        <v>178.83679888</v>
      </c>
      <c r="E11" s="43" t="n">
        <v>157.515952</v>
      </c>
    </row>
    <row r="12" ht="12.75" customHeight="1">
      <c r="A12" s="17" t="n">
        <v>0</v>
      </c>
      <c r="B12" s="44" t="inlineStr">
        <is>
          <t>more than 10 mn. Euros</t>
        </is>
      </c>
      <c r="C12" s="44" t="n"/>
      <c r="D12" s="36" t="n">
        <v>62.25025</v>
      </c>
      <c r="E12" s="43" t="n">
        <v>55.44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50.23969098</v>
      </c>
      <c r="E21" s="37" t="n">
        <v>61.465426</v>
      </c>
    </row>
    <row r="22" ht="12.75" customHeight="1">
      <c r="A22" s="17" t="n">
        <v>1</v>
      </c>
      <c r="B22" s="44" t="inlineStr">
        <is>
          <t>more than 10 mn. Euros up to 100 mn. Euros</t>
        </is>
      </c>
      <c r="C22" s="44" t="n"/>
      <c r="D22" s="38" t="n">
        <v>32.92871764</v>
      </c>
      <c r="E22" s="46" t="n">
        <v>37.71185</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155.07466237</v>
      </c>
      <c r="H16" s="72" t="n">
        <v>411.36184396</v>
      </c>
      <c r="I16" s="72" t="n">
        <v>271.81367314</v>
      </c>
      <c r="J16" s="72" t="n">
        <v>0</v>
      </c>
      <c r="K16" s="72" t="n">
        <v>0</v>
      </c>
      <c r="L16" s="72">
        <f>SUM(M16:R16)</f>
        <v/>
      </c>
      <c r="M16" s="72" t="n">
        <v>78.55858687</v>
      </c>
      <c r="N16" s="72" t="n">
        <v>0</v>
      </c>
      <c r="O16" s="72" t="n">
        <v>0.10901492</v>
      </c>
      <c r="P16" s="72" t="n">
        <v>34.2500966</v>
      </c>
      <c r="Q16" s="72" t="n">
        <v>0</v>
      </c>
      <c r="R16" s="72" t="n">
        <v>0</v>
      </c>
      <c r="S16" s="73" t="n">
        <v>0</v>
      </c>
      <c r="T16" s="244" t="n">
        <v>0</v>
      </c>
    </row>
    <row r="17" ht="12.75" customHeight="1">
      <c r="C17" s="68" t="n"/>
      <c r="D17" s="271">
        <f>"year "&amp;(AktJahr-1)</f>
        <v/>
      </c>
      <c r="E17" s="276">
        <f>F17+L17</f>
        <v/>
      </c>
      <c r="F17" s="74">
        <f>SUM(G17:K17)</f>
        <v/>
      </c>
      <c r="G17" s="74" t="n">
        <v>124.274984</v>
      </c>
      <c r="H17" s="74" t="n">
        <v>350.881579</v>
      </c>
      <c r="I17" s="74" t="n">
        <v>234.926972</v>
      </c>
      <c r="J17" s="74" t="n">
        <v>0</v>
      </c>
      <c r="K17" s="74" t="n">
        <v>0</v>
      </c>
      <c r="L17" s="74">
        <f>SUM(M17:R17)</f>
        <v/>
      </c>
      <c r="M17" s="74" t="n">
        <v>49.608527</v>
      </c>
      <c r="N17" s="74" t="n">
        <v>0</v>
      </c>
      <c r="O17" s="74" t="n">
        <v>0</v>
      </c>
      <c r="P17" s="74" t="n">
        <v>61.829132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155.07466237</v>
      </c>
      <c r="H18" s="72" t="n">
        <v>411.36184396</v>
      </c>
      <c r="I18" s="72" t="n">
        <v>271.81367314</v>
      </c>
      <c r="J18" s="72" t="n">
        <v>0</v>
      </c>
      <c r="K18" s="72" t="n">
        <v>0</v>
      </c>
      <c r="L18" s="72">
        <f>SUM(M18:R18)</f>
        <v/>
      </c>
      <c r="M18" s="72" t="n">
        <v>78.55858687</v>
      </c>
      <c r="N18" s="72" t="n">
        <v>0</v>
      </c>
      <c r="O18" s="72" t="n">
        <v>0.10901492</v>
      </c>
      <c r="P18" s="72" t="n">
        <v>34.2500966</v>
      </c>
      <c r="Q18" s="72" t="n">
        <v>0</v>
      </c>
      <c r="R18" s="72" t="n">
        <v>0</v>
      </c>
      <c r="S18" s="73" t="n">
        <v>0</v>
      </c>
      <c r="T18" s="244" t="n">
        <v>0</v>
      </c>
    </row>
    <row r="19" ht="12.75" customHeight="1">
      <c r="C19" s="68" t="n"/>
      <c r="D19" s="271">
        <f>$D$17</f>
        <v/>
      </c>
      <c r="E19" s="276">
        <f>F19+L19</f>
        <v/>
      </c>
      <c r="F19" s="74">
        <f>SUM(G19:K19)</f>
        <v/>
      </c>
      <c r="G19" s="74" t="n">
        <v>124.274984</v>
      </c>
      <c r="H19" s="74" t="n">
        <v>350.881579</v>
      </c>
      <c r="I19" s="74" t="n">
        <v>234.926972</v>
      </c>
      <c r="J19" s="74" t="n">
        <v>0</v>
      </c>
      <c r="K19" s="74" t="n">
        <v>0</v>
      </c>
      <c r="L19" s="74">
        <f>SUM(M19:R19)</f>
        <v/>
      </c>
      <c r="M19" s="74" t="n">
        <v>49.608527</v>
      </c>
      <c r="N19" s="74" t="n">
        <v>0</v>
      </c>
      <c r="O19" s="74" t="n">
        <v>0</v>
      </c>
      <c r="P19" s="74" t="n">
        <v>61.829132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22</v>
      </c>
      <c r="I12" s="72" t="n">
        <v>61.16840862</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27</v>
      </c>
      <c r="I13" s="113" t="n">
        <v>71.65200400000001</v>
      </c>
      <c r="J13" s="114" t="n">
        <v>0.5252720000000001</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22</v>
      </c>
      <c r="I14" s="72" t="n">
        <v>61.16840862</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27</v>
      </c>
      <c r="I15" s="113" t="n">
        <v>71.65200400000001</v>
      </c>
      <c r="J15" s="114" t="n">
        <v>0.5252720000000001</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120</v>
      </c>
      <c r="F13" s="72" t="n">
        <v>0</v>
      </c>
      <c r="G13" s="72" t="n">
        <v>0</v>
      </c>
      <c r="H13" s="110" t="n">
        <v>90</v>
      </c>
      <c r="I13" s="72" t="n">
        <v>0</v>
      </c>
      <c r="J13" s="244" t="n">
        <v>30</v>
      </c>
    </row>
    <row r="14" ht="12.75" customHeight="1">
      <c r="B14" s="138" t="n"/>
      <c r="C14" s="44" t="n"/>
      <c r="D14" s="44">
        <f>"year "&amp;(AktJahr-1)</f>
        <v/>
      </c>
      <c r="E14" s="245" t="n">
        <v>67</v>
      </c>
      <c r="F14" s="113" t="n">
        <v>0</v>
      </c>
      <c r="G14" s="113" t="n">
        <v>0</v>
      </c>
      <c r="H14" s="116" t="n">
        <v>0</v>
      </c>
      <c r="I14" s="113" t="n">
        <v>0</v>
      </c>
      <c r="J14" s="246" t="n">
        <v>67</v>
      </c>
    </row>
    <row r="15" ht="12.75" customHeight="1">
      <c r="B15" s="138" t="inlineStr">
        <is>
          <t>DE</t>
        </is>
      </c>
      <c r="C15" s="70" t="inlineStr">
        <is>
          <t>Germany</t>
        </is>
      </c>
      <c r="D15" s="71">
        <f>$D$13</f>
        <v/>
      </c>
      <c r="E15" s="243" t="n">
        <v>120</v>
      </c>
      <c r="F15" s="72" t="n">
        <v>0</v>
      </c>
      <c r="G15" s="72" t="n">
        <v>0</v>
      </c>
      <c r="H15" s="110" t="n">
        <v>90</v>
      </c>
      <c r="I15" s="72" t="n">
        <v>0</v>
      </c>
      <c r="J15" s="244" t="n">
        <v>30</v>
      </c>
    </row>
    <row r="16" ht="12.75" customHeight="1">
      <c r="B16" s="138" t="n"/>
      <c r="C16" s="44" t="n"/>
      <c r="D16" s="44">
        <f>$D$14</f>
        <v/>
      </c>
      <c r="E16" s="245" t="n">
        <v>67</v>
      </c>
      <c r="F16" s="113" t="n">
        <v>0</v>
      </c>
      <c r="G16" s="113" t="n">
        <v>0</v>
      </c>
      <c r="H16" s="116" t="n">
        <v>0</v>
      </c>
      <c r="I16" s="113" t="n">
        <v>0</v>
      </c>
      <c r="J16" s="246" t="n">
        <v>67</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