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5715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Essen</t>
        </is>
      </c>
      <c r="H2" s="4" t="n"/>
      <c r="I2" s="4" t="n"/>
    </row>
    <row r="3" ht="15" customHeight="1">
      <c r="G3" s="5" t="inlineStr">
        <is>
          <t>III. Hagen 43</t>
        </is>
      </c>
      <c r="H3" s="6" t="n"/>
      <c r="I3" s="6" t="n"/>
    </row>
    <row r="4" ht="15" customHeight="1">
      <c r="G4" s="5" t="inlineStr">
        <is>
          <t>45127 Essen</t>
        </is>
      </c>
      <c r="H4" s="6" t="n"/>
      <c r="I4" s="6" t="n"/>
      <c r="J4" s="7" t="n"/>
    </row>
    <row r="5" ht="15" customHeight="1">
      <c r="G5" s="5" t="inlineStr">
        <is>
          <t>Telefon: +49 201 103-01</t>
        </is>
      </c>
      <c r="H5" s="6" t="n"/>
      <c r="I5" s="6" t="n"/>
      <c r="J5" s="7" t="n"/>
    </row>
    <row r="6" ht="15" customHeight="1">
      <c r="G6" s="5" t="inlineStr">
        <is>
          <t>E-Mail: service@sparkasse-essen.de</t>
        </is>
      </c>
      <c r="H6" s="6" t="n"/>
      <c r="I6" s="6" t="n"/>
      <c r="J6" s="7" t="n"/>
    </row>
    <row r="7" ht="15" customHeight="1">
      <c r="G7" s="5" t="inlineStr">
        <is>
          <t>Internet: https://www.sparkasse-essen.de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625</v>
      </c>
      <c r="E21" s="355" t="n">
        <v>498</v>
      </c>
      <c r="F21" s="354" t="n">
        <v>661.77429594</v>
      </c>
      <c r="G21" s="355" t="n">
        <v>483.740709</v>
      </c>
      <c r="H21" s="354" t="n">
        <v>580.2989790399999</v>
      </c>
      <c r="I21" s="355" t="n">
        <v>442.672895</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1070.64867893</v>
      </c>
      <c r="E23" s="358" t="n">
        <v>1080.197562</v>
      </c>
      <c r="F23" s="357" t="n">
        <v>1058.10949414</v>
      </c>
      <c r="G23" s="358" t="n">
        <v>997.000189</v>
      </c>
      <c r="H23" s="357" t="n">
        <v>941.53072315</v>
      </c>
      <c r="I23" s="358" t="n">
        <v>888.63328</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25.919502078</v>
      </c>
      <c r="E27" s="355" t="n">
        <v>20.051966</v>
      </c>
      <c r="F27" s="354" t="n">
        <v>13.235485919</v>
      </c>
      <c r="G27" s="355" t="n">
        <v>9.674814</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419.729176852</v>
      </c>
      <c r="E29" s="361" t="n">
        <v>562.1455960000001</v>
      </c>
      <c r="F29" s="360" t="n">
        <v>383.099712281</v>
      </c>
      <c r="G29" s="361" t="n">
        <v>503.584666</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95</v>
      </c>
      <c r="E11" s="37" t="n">
        <v>64.9160651</v>
      </c>
      <c r="F11" s="36" t="n">
        <v>85</v>
      </c>
      <c r="G11" s="37" t="n">
        <v>67.540042</v>
      </c>
      <c r="I11" s="36" t="n">
        <v>0</v>
      </c>
      <c r="J11" s="37" t="n">
        <v>0</v>
      </c>
    </row>
    <row r="12" ht="12.75" customHeight="1">
      <c r="A12" s="17" t="n">
        <v>0</v>
      </c>
      <c r="B12" s="429" t="inlineStr">
        <is>
          <t>&gt; 0.5 years and &lt;= 1 year</t>
        </is>
      </c>
      <c r="C12" s="430" t="n"/>
      <c r="D12" s="36" t="n">
        <v>10</v>
      </c>
      <c r="E12" s="37" t="n">
        <v>56.23713741</v>
      </c>
      <c r="F12" s="36" t="n">
        <v>50</v>
      </c>
      <c r="G12" s="37" t="n">
        <v>45.595879</v>
      </c>
      <c r="I12" s="36" t="n">
        <v>0</v>
      </c>
      <c r="J12" s="37" t="n">
        <v>0</v>
      </c>
    </row>
    <row r="13" ht="12.75" customHeight="1">
      <c r="A13" s="17" t="n"/>
      <c r="B13" s="429" t="inlineStr">
        <is>
          <t>&gt; 1  year and &lt;= 1.5 years</t>
        </is>
      </c>
      <c r="C13" s="430" t="n"/>
      <c r="D13" s="36" t="n">
        <v>8</v>
      </c>
      <c r="E13" s="37" t="n">
        <v>41.37961616</v>
      </c>
      <c r="F13" s="36" t="n">
        <v>95</v>
      </c>
      <c r="G13" s="37" t="n">
        <v>77.413106</v>
      </c>
      <c r="I13" s="36" t="n">
        <v>95</v>
      </c>
      <c r="J13" s="37" t="n">
        <v>85</v>
      </c>
    </row>
    <row r="14" ht="12.75" customHeight="1">
      <c r="A14" s="17" t="n">
        <v>0</v>
      </c>
      <c r="B14" s="429" t="inlineStr">
        <is>
          <t>&gt; 1.5 years and &lt;= 2 years</t>
        </is>
      </c>
      <c r="C14" s="429" t="n"/>
      <c r="D14" s="38" t="n">
        <v>10</v>
      </c>
      <c r="E14" s="199" t="n">
        <v>58.11536355</v>
      </c>
      <c r="F14" s="38" t="n">
        <v>10</v>
      </c>
      <c r="G14" s="199" t="n">
        <v>56.650138</v>
      </c>
      <c r="I14" s="36" t="n">
        <v>10</v>
      </c>
      <c r="J14" s="37" t="n">
        <v>50</v>
      </c>
    </row>
    <row r="15" ht="12.75" customHeight="1">
      <c r="A15" s="17" t="n">
        <v>0</v>
      </c>
      <c r="B15" s="429" t="inlineStr">
        <is>
          <t>&gt; 2 years and &lt;= 3 years</t>
        </is>
      </c>
      <c r="C15" s="429" t="n"/>
      <c r="D15" s="38" t="n">
        <v>15</v>
      </c>
      <c r="E15" s="199" t="n">
        <v>110.61326081</v>
      </c>
      <c r="F15" s="38" t="n">
        <v>18</v>
      </c>
      <c r="G15" s="199" t="n">
        <v>89.830027</v>
      </c>
      <c r="I15" s="36" t="n">
        <v>18</v>
      </c>
      <c r="J15" s="37" t="n">
        <v>105</v>
      </c>
    </row>
    <row r="16" ht="12.75" customHeight="1">
      <c r="A16" s="17" t="n">
        <v>0</v>
      </c>
      <c r="B16" s="429" t="inlineStr">
        <is>
          <t>&gt; 3 years and &lt;= 4 years</t>
        </is>
      </c>
      <c r="C16" s="429" t="n"/>
      <c r="D16" s="38" t="n">
        <v>5</v>
      </c>
      <c r="E16" s="199" t="n">
        <v>110.88268482</v>
      </c>
      <c r="F16" s="38" t="n">
        <v>15</v>
      </c>
      <c r="G16" s="199" t="n">
        <v>99.621008</v>
      </c>
      <c r="I16" s="36" t="n">
        <v>15</v>
      </c>
      <c r="J16" s="37" t="n">
        <v>18</v>
      </c>
    </row>
    <row r="17" ht="12.75" customHeight="1">
      <c r="A17" s="17" t="n">
        <v>0</v>
      </c>
      <c r="B17" s="429" t="inlineStr">
        <is>
          <t>&gt; 4 years and &lt;= 5 years</t>
        </is>
      </c>
      <c r="C17" s="429" t="n"/>
      <c r="D17" s="38" t="n">
        <v>80</v>
      </c>
      <c r="E17" s="199" t="n">
        <v>91.99375044</v>
      </c>
      <c r="F17" s="38" t="n">
        <v>5</v>
      </c>
      <c r="G17" s="199" t="n">
        <v>116.313787</v>
      </c>
      <c r="I17" s="36" t="n">
        <v>5</v>
      </c>
      <c r="J17" s="37" t="n">
        <v>15</v>
      </c>
    </row>
    <row r="18" ht="12.75" customHeight="1">
      <c r="A18" s="17" t="n">
        <v>0</v>
      </c>
      <c r="B18" s="429" t="inlineStr">
        <is>
          <t>&gt; 5 years and &lt;= 10 years</t>
        </is>
      </c>
      <c r="C18" s="430" t="n"/>
      <c r="D18" s="36" t="n">
        <v>390</v>
      </c>
      <c r="E18" s="37" t="n">
        <v>418.94248163</v>
      </c>
      <c r="F18" s="36" t="n">
        <v>220</v>
      </c>
      <c r="G18" s="37" t="n">
        <v>388.254746</v>
      </c>
      <c r="I18" s="36" t="n">
        <v>315</v>
      </c>
      <c r="J18" s="37" t="n">
        <v>165</v>
      </c>
    </row>
    <row r="19" ht="12.75" customHeight="1">
      <c r="A19" s="17" t="n">
        <v>0</v>
      </c>
      <c r="B19" s="429" t="inlineStr">
        <is>
          <t>&gt; 10 years</t>
        </is>
      </c>
      <c r="C19" s="430" t="n"/>
      <c r="D19" s="36" t="n">
        <v>12</v>
      </c>
      <c r="E19" s="37" t="n">
        <v>117.52143741</v>
      </c>
      <c r="F19" s="36" t="n">
        <v>0</v>
      </c>
      <c r="G19" s="37" t="n">
        <v>138.978829</v>
      </c>
      <c r="I19" s="36" t="n">
        <v>167</v>
      </c>
      <c r="J19" s="37" t="n">
        <v>60</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860.2499387400001</v>
      </c>
      <c r="E9" s="43" t="n">
        <v>867.7895030000001</v>
      </c>
    </row>
    <row r="10" ht="12.75" customHeight="1">
      <c r="A10" s="17" t="n">
        <v>0</v>
      </c>
      <c r="B10" s="44" t="inlineStr">
        <is>
          <t>more than 300,000 Euros up to 1 mn. Euros</t>
        </is>
      </c>
      <c r="C10" s="44" t="n"/>
      <c r="D10" s="36" t="n">
        <v>99.73190062</v>
      </c>
      <c r="E10" s="43" t="n">
        <v>97.16947</v>
      </c>
    </row>
    <row r="11" ht="12.75" customHeight="1">
      <c r="A11" s="17" t="n"/>
      <c r="B11" s="44" t="inlineStr">
        <is>
          <t>more than 1 mn. Euros up to 10 mn. Euros</t>
        </is>
      </c>
      <c r="C11" s="44" t="n"/>
      <c r="D11" s="36" t="n">
        <v>10.66683957</v>
      </c>
      <c r="E11" s="43" t="n">
        <v>15.238588</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199.76024032</v>
      </c>
      <c r="H16" s="72" t="n">
        <v>631.2255932200001</v>
      </c>
      <c r="I16" s="72" t="n">
        <v>105.37641135</v>
      </c>
      <c r="J16" s="72" t="n">
        <v>0</v>
      </c>
      <c r="K16" s="72" t="n">
        <v>0</v>
      </c>
      <c r="L16" s="72">
        <f>SUM(M16:R16)</f>
        <v/>
      </c>
      <c r="M16" s="72" t="n">
        <v>5.545589560000001</v>
      </c>
      <c r="N16" s="72" t="n">
        <v>1.51112961</v>
      </c>
      <c r="O16" s="72" t="n">
        <v>18.5997543</v>
      </c>
      <c r="P16" s="72" t="n">
        <v>8.62996057</v>
      </c>
      <c r="Q16" s="72" t="n">
        <v>0</v>
      </c>
      <c r="R16" s="72" t="n">
        <v>0</v>
      </c>
      <c r="S16" s="73" t="n">
        <v>0</v>
      </c>
      <c r="T16" s="244" t="n">
        <v>0</v>
      </c>
    </row>
    <row r="17" ht="12.75" customHeight="1">
      <c r="C17" s="68" t="n"/>
      <c r="D17" s="271">
        <f>"year "&amp;(AktJahr-1)</f>
        <v/>
      </c>
      <c r="E17" s="276">
        <f>F17+L17</f>
        <v/>
      </c>
      <c r="F17" s="74">
        <f>SUM(G17:K17)</f>
        <v/>
      </c>
      <c r="G17" s="74" t="n">
        <v>195.828262</v>
      </c>
      <c r="H17" s="74" t="n">
        <v>631.4530649999999</v>
      </c>
      <c r="I17" s="74" t="n">
        <v>110.459789</v>
      </c>
      <c r="J17" s="74" t="n">
        <v>0</v>
      </c>
      <c r="K17" s="74" t="n">
        <v>0</v>
      </c>
      <c r="L17" s="74">
        <f>SUM(M17:R17)</f>
        <v/>
      </c>
      <c r="M17" s="74" t="n">
        <v>6.135554</v>
      </c>
      <c r="N17" s="74" t="n">
        <v>1.51666</v>
      </c>
      <c r="O17" s="74" t="n">
        <v>24.876302</v>
      </c>
      <c r="P17" s="74" t="n">
        <v>9.92793</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199.76024032</v>
      </c>
      <c r="H18" s="72" t="n">
        <v>631.2255932200001</v>
      </c>
      <c r="I18" s="72" t="n">
        <v>105.37641135</v>
      </c>
      <c r="J18" s="72" t="n">
        <v>0</v>
      </c>
      <c r="K18" s="72" t="n">
        <v>0</v>
      </c>
      <c r="L18" s="72">
        <f>SUM(M18:R18)</f>
        <v/>
      </c>
      <c r="M18" s="72" t="n">
        <v>5.545589560000001</v>
      </c>
      <c r="N18" s="72" t="n">
        <v>1.51112961</v>
      </c>
      <c r="O18" s="72" t="n">
        <v>18.5997543</v>
      </c>
      <c r="P18" s="72" t="n">
        <v>8.62996057</v>
      </c>
      <c r="Q18" s="72" t="n">
        <v>0</v>
      </c>
      <c r="R18" s="72" t="n">
        <v>0</v>
      </c>
      <c r="S18" s="73" t="n">
        <v>0</v>
      </c>
      <c r="T18" s="244" t="n">
        <v>0</v>
      </c>
    </row>
    <row r="19" ht="12.75" customHeight="1">
      <c r="C19" s="68" t="n"/>
      <c r="D19" s="271">
        <f>$D$17</f>
        <v/>
      </c>
      <c r="E19" s="276">
        <f>F19+L19</f>
        <v/>
      </c>
      <c r="F19" s="74">
        <f>SUM(G19:K19)</f>
        <v/>
      </c>
      <c r="G19" s="74" t="n">
        <v>195.828262</v>
      </c>
      <c r="H19" s="74" t="n">
        <v>631.4530649999999</v>
      </c>
      <c r="I19" s="74" t="n">
        <v>110.459789</v>
      </c>
      <c r="J19" s="74" t="n">
        <v>0</v>
      </c>
      <c r="K19" s="74" t="n">
        <v>0</v>
      </c>
      <c r="L19" s="74">
        <f>SUM(M19:R19)</f>
        <v/>
      </c>
      <c r="M19" s="74" t="n">
        <v>6.135554</v>
      </c>
      <c r="N19" s="74" t="n">
        <v>1.51666</v>
      </c>
      <c r="O19" s="74" t="n">
        <v>24.876302</v>
      </c>
      <c r="P19" s="74" t="n">
        <v>9.92793</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100</v>
      </c>
      <c r="F13" s="72" t="n">
        <v>0</v>
      </c>
      <c r="G13" s="72" t="n">
        <v>0</v>
      </c>
      <c r="H13" s="110" t="n">
        <v>0</v>
      </c>
      <c r="I13" s="72" t="n">
        <v>0</v>
      </c>
      <c r="J13" s="244" t="n">
        <v>100</v>
      </c>
    </row>
    <row r="14" ht="12.75" customHeight="1">
      <c r="B14" s="138" t="n"/>
      <c r="C14" s="44" t="n"/>
      <c r="D14" s="44">
        <f>"year "&amp;(AktJahr-1)</f>
        <v/>
      </c>
      <c r="E14" s="245" t="n">
        <v>100</v>
      </c>
      <c r="F14" s="113" t="n">
        <v>0</v>
      </c>
      <c r="G14" s="113" t="n">
        <v>0</v>
      </c>
      <c r="H14" s="116" t="n">
        <v>0</v>
      </c>
      <c r="I14" s="113" t="n">
        <v>0</v>
      </c>
      <c r="J14" s="246" t="n">
        <v>100</v>
      </c>
    </row>
    <row r="15" ht="12.75" customHeight="1">
      <c r="B15" s="138" t="inlineStr">
        <is>
          <t>DE</t>
        </is>
      </c>
      <c r="C15" s="70" t="inlineStr">
        <is>
          <t>Germany</t>
        </is>
      </c>
      <c r="D15" s="71">
        <f>$D$13</f>
        <v/>
      </c>
      <c r="E15" s="243" t="n">
        <v>100</v>
      </c>
      <c r="F15" s="72" t="n">
        <v>0</v>
      </c>
      <c r="G15" s="72" t="n">
        <v>0</v>
      </c>
      <c r="H15" s="110" t="n">
        <v>0</v>
      </c>
      <c r="I15" s="72" t="n">
        <v>0</v>
      </c>
      <c r="J15" s="244" t="n">
        <v>100</v>
      </c>
    </row>
    <row r="16" ht="12.75" customHeight="1">
      <c r="B16" s="138" t="n"/>
      <c r="C16" s="44" t="n"/>
      <c r="D16" s="44">
        <f>$D$14</f>
        <v/>
      </c>
      <c r="E16" s="245" t="n">
        <v>100</v>
      </c>
      <c r="F16" s="113" t="n">
        <v>0</v>
      </c>
      <c r="G16" s="113" t="n">
        <v>0</v>
      </c>
      <c r="H16" s="116" t="n">
        <v>0</v>
      </c>
      <c r="I16" s="113" t="n">
        <v>0</v>
      </c>
      <c r="J16" s="246" t="n">
        <v>100</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625</v>
      </c>
      <c r="E9" s="204" t="n">
        <v>498</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1070.64867893</v>
      </c>
      <c r="E12" s="192" t="n">
        <v>1080.197562</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93.91588522000001</v>
      </c>
      <c r="E18" s="195" t="n">
        <v>92.52</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6.29</v>
      </c>
      <c r="E30" s="195" t="n">
        <v>6.24</v>
      </c>
    </row>
    <row r="31" ht="31.5" customHeight="1">
      <c r="A31" s="200" t="n">
        <v>0</v>
      </c>
      <c r="B31" s="157" t="inlineStr">
        <is>
          <t xml:space="preserve">average loan-to-value ratio, weighted using the mortgage lending value
section 28 para. 2 no. 3  </t>
        </is>
      </c>
      <c r="C31" s="156" t="inlineStr">
        <is>
          <t>%</t>
        </is>
      </c>
      <c r="D31" s="155" t="n">
        <v>54.516242</v>
      </c>
      <c r="E31" s="195" t="n">
        <v>54.4</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82.1232657</v>
      </c>
      <c r="E35" s="195" t="n">
        <v>74.038078</v>
      </c>
    </row>
    <row r="36">
      <c r="A36" s="200" t="n"/>
      <c r="B36" s="220" t="inlineStr">
        <is>
          <t>Day on which the largest negative sum results</t>
        </is>
      </c>
      <c r="C36" s="154" t="inlineStr">
        <is>
          <t>Day (1-180)</t>
        </is>
      </c>
      <c r="D36" s="348" t="n">
        <v>176</v>
      </c>
      <c r="E36" s="349" t="n">
        <v>56</v>
      </c>
    </row>
    <row r="37" ht="21.75" customHeight="1" thickBot="1">
      <c r="A37" s="200" t="n">
        <v>1</v>
      </c>
      <c r="B37" s="158" t="inlineStr">
        <is>
          <t>Total amount of cover assets meeting the requirements of section 4 para 1a s. 3 Pfandbrief Act</t>
        </is>
      </c>
      <c r="C37" s="225" t="inlineStr">
        <is>
          <t>(€ mn.)</t>
        </is>
      </c>
      <c r="D37" s="197" t="n">
        <v>98.27841106</v>
      </c>
      <c r="E37" s="198" t="n">
        <v>96.34827899999999</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inlineStr">
        <is>
          <t>DE000A12UJ68</t>
        </is>
      </c>
      <c r="E10" s="528" t="inlineStr">
        <is>
          <t>DE000A11QFU5, DE000A12UJ68</t>
        </is>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25.10.2024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ESS</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Essen</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