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Förde Sparkasse</t>
        </is>
      </c>
      <c r="H2" s="4" t="n"/>
      <c r="I2" s="4" t="n"/>
    </row>
    <row r="3" ht="15" customHeight="1">
      <c r="G3" s="5" t="inlineStr">
        <is>
          <t>Lorentzendamm 28-30</t>
        </is>
      </c>
      <c r="H3" s="6" t="n"/>
      <c r="I3" s="6" t="n"/>
    </row>
    <row r="4" ht="15" customHeight="1">
      <c r="G4" s="5" t="inlineStr">
        <is>
          <t>24103 Kiel</t>
        </is>
      </c>
      <c r="H4" s="6" t="n"/>
      <c r="I4" s="6" t="n"/>
      <c r="J4" s="7" t="n"/>
    </row>
    <row r="5" ht="15" customHeight="1">
      <c r="G5" s="5" t="inlineStr">
        <is>
          <t>Telefon: +49 0431 592-0</t>
        </is>
      </c>
      <c r="H5" s="6" t="n"/>
      <c r="I5" s="6" t="n"/>
      <c r="J5" s="7" t="n"/>
    </row>
    <row r="6" ht="15" customHeight="1">
      <c r="G6" s="5" t="inlineStr">
        <is>
          <t>E-Mail: info@foerde-sparkasse.de</t>
        </is>
      </c>
      <c r="H6" s="6" t="n"/>
      <c r="I6" s="6" t="n"/>
      <c r="J6" s="7" t="n"/>
    </row>
    <row r="7" ht="15" customHeight="1">
      <c r="G7" s="5" t="inlineStr">
        <is>
          <t>Internet: https://www.foerde-sparkasse.de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136</v>
      </c>
      <c r="E21" s="342" t="n">
        <v>186</v>
      </c>
      <c r="F21" s="341" t="n">
        <v>132.82130537</v>
      </c>
      <c r="G21" s="342" t="n">
        <v>179.317828</v>
      </c>
      <c r="H21" s="341" t="n">
        <v>120.43653087</v>
      </c>
      <c r="I21" s="342" t="n">
        <v>163.95639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273.0057602700001</v>
      </c>
      <c r="E23" s="345" t="n">
        <v>322.12512</v>
      </c>
      <c r="F23" s="344" t="n">
        <v>264.09695645</v>
      </c>
      <c r="G23" s="345" t="n">
        <v>304.000361</v>
      </c>
      <c r="H23" s="344" t="n">
        <v>233.99459434</v>
      </c>
      <c r="I23" s="345" t="n">
        <v>267.994287</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5.675052337</v>
      </c>
      <c r="E27" s="352" t="n">
        <v>7.789219</v>
      </c>
      <c r="F27" s="351" t="n">
        <v>2.656426107</v>
      </c>
      <c r="G27" s="352" t="n">
        <v>3.586357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131.330707933</v>
      </c>
      <c r="E29" s="357" t="n">
        <v>128.335901</v>
      </c>
      <c r="F29" s="356" t="n">
        <v>128.619224973</v>
      </c>
      <c r="G29" s="357" t="n">
        <v>121.096176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136</v>
      </c>
      <c r="E9" s="212" t="n">
        <v>186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273.0057602700001</v>
      </c>
      <c r="E12" s="198" t="n">
        <v>322.12512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98.56840285</v>
      </c>
      <c r="E18" s="201" t="n">
        <v>98.56999999999999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11.03</v>
      </c>
      <c r="E30" s="201" t="n">
        <v>10.26</v>
      </c>
    </row>
    <row r="31" ht="21" customHeight="1">
      <c r="B31" s="163" t="inlineStr">
        <is>
          <t xml:space="preserve">durchschnittlicher gewichteter Beleihungsauslauf
§ 28 Abs. 2 Nr. 3  </t>
        </is>
      </c>
      <c r="C31" s="162" t="inlineStr">
        <is>
          <t>%</t>
        </is>
      </c>
      <c r="D31" s="161" t="n">
        <v>51.987496</v>
      </c>
      <c r="E31" s="201" t="n">
        <v>52.45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21.202155</v>
      </c>
    </row>
    <row r="36">
      <c r="A36" s="207" t="n"/>
      <c r="B36" s="229" t="inlineStr">
        <is>
          <t>Tag, an dem sich die größte negative Summe ergibt</t>
        </is>
      </c>
      <c r="C36" s="160" t="inlineStr">
        <is>
          <t>Tag (1-180)</t>
        </is>
      </c>
      <c r="D36" s="335" t="n">
        <v>0</v>
      </c>
      <c r="E36" s="336" t="n">
        <v>114</v>
      </c>
    </row>
    <row r="37" ht="21.75" customHeight="1" thickBot="1">
      <c r="A37" s="207" t="n">
        <v>1</v>
      </c>
      <c r="B37" s="164" t="inlineStr">
        <is>
          <t>Gesamtbetrag der Deckungswerte, welche die Anforderungen von § 4 Abs. 1a S. 3 PfandBG erfüllen (Liquiditätsdeckung)</t>
        </is>
      </c>
      <c r="C37" s="234" t="inlineStr">
        <is>
          <t>(Mio. €)</t>
        </is>
      </c>
      <c r="D37" s="203" t="n">
        <v>19.56336812</v>
      </c>
      <c r="E37" s="204" t="n">
        <v>26.476498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inlineStr">
        <is>
          <t>DE000A1MLW99</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FOE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Förde Sparkasse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15.84765489</v>
      </c>
      <c r="F11" s="39" t="n">
        <v>25</v>
      </c>
      <c r="G11" s="40" t="n">
        <v>20.36104</v>
      </c>
      <c r="I11" s="39" t="n">
        <v>0</v>
      </c>
      <c r="J11" s="40" t="n">
        <v>0</v>
      </c>
    </row>
    <row r="12" ht="12.75" customHeight="1">
      <c r="A12" s="17" t="n">
        <v>0</v>
      </c>
      <c r="B12" s="421" t="inlineStr">
        <is>
          <t>&gt; 0,5 Jahre und &lt;= 1 Jahr</t>
        </is>
      </c>
      <c r="C12" s="422" t="n"/>
      <c r="D12" s="39" t="n">
        <v>0</v>
      </c>
      <c r="E12" s="40" t="n">
        <v>12.49996424</v>
      </c>
      <c r="F12" s="39" t="n">
        <v>25</v>
      </c>
      <c r="G12" s="40" t="n">
        <v>15.263909</v>
      </c>
      <c r="I12" s="39" t="n">
        <v>0</v>
      </c>
      <c r="J12" s="40" t="n">
        <v>0</v>
      </c>
    </row>
    <row r="13" ht="12.75" customHeight="1">
      <c r="A13" s="17" t="n"/>
      <c r="B13" s="421" t="inlineStr">
        <is>
          <t>&gt; 1 Jahr und &lt;= 1,5 Jahre</t>
        </is>
      </c>
      <c r="C13" s="422" t="n"/>
      <c r="D13" s="39" t="n">
        <v>10</v>
      </c>
      <c r="E13" s="40" t="n">
        <v>11.38681005</v>
      </c>
      <c r="F13" s="39" t="n">
        <v>0</v>
      </c>
      <c r="G13" s="40" t="n">
        <v>13.547605</v>
      </c>
      <c r="I13" s="39" t="n">
        <v>0</v>
      </c>
      <c r="J13" s="40" t="n">
        <v>25</v>
      </c>
    </row>
    <row r="14" ht="12.75" customHeight="1">
      <c r="A14" s="17" t="n">
        <v>0</v>
      </c>
      <c r="B14" s="421" t="inlineStr">
        <is>
          <t>&gt; 1,5 Jahre und &lt;= 2 Jahre</t>
        </is>
      </c>
      <c r="C14" s="421" t="n"/>
      <c r="D14" s="41" t="n">
        <v>20</v>
      </c>
      <c r="E14" s="206" t="n">
        <v>9.384642120000001</v>
      </c>
      <c r="F14" s="41" t="n">
        <v>0</v>
      </c>
      <c r="G14" s="206" t="n">
        <v>12.242928</v>
      </c>
      <c r="I14" s="39" t="n">
        <v>0</v>
      </c>
      <c r="J14" s="40" t="n">
        <v>25</v>
      </c>
    </row>
    <row r="15" ht="12.75" customHeight="1">
      <c r="A15" s="17" t="n">
        <v>0</v>
      </c>
      <c r="B15" s="421" t="inlineStr">
        <is>
          <t>&gt; 2 Jahre und &lt;= 3 Jahre</t>
        </is>
      </c>
      <c r="C15" s="421" t="n"/>
      <c r="D15" s="41" t="n">
        <v>20</v>
      </c>
      <c r="E15" s="206" t="n">
        <v>18.99691898</v>
      </c>
      <c r="F15" s="41" t="n">
        <v>30</v>
      </c>
      <c r="G15" s="206" t="n">
        <v>20.979255</v>
      </c>
      <c r="I15" s="39" t="n">
        <v>30</v>
      </c>
      <c r="J15" s="40" t="n">
        <v>0</v>
      </c>
    </row>
    <row r="16" ht="12.75" customHeight="1">
      <c r="A16" s="17" t="n">
        <v>0</v>
      </c>
      <c r="B16" s="421" t="inlineStr">
        <is>
          <t>&gt; 3 Jahre und &lt;= 4 Jahre</t>
        </is>
      </c>
      <c r="C16" s="421" t="n"/>
      <c r="D16" s="41" t="n">
        <v>35</v>
      </c>
      <c r="E16" s="206" t="n">
        <v>28.32015126</v>
      </c>
      <c r="F16" s="41" t="n">
        <v>20</v>
      </c>
      <c r="G16" s="206" t="n">
        <v>28.273458</v>
      </c>
      <c r="I16" s="39" t="n">
        <v>20</v>
      </c>
      <c r="J16" s="40" t="n">
        <v>30</v>
      </c>
    </row>
    <row r="17" ht="12.75" customHeight="1">
      <c r="A17" s="17" t="n">
        <v>0</v>
      </c>
      <c r="B17" s="421" t="inlineStr">
        <is>
          <t>&gt; 4 Jahre und &lt;= 5 Jahre</t>
        </is>
      </c>
      <c r="C17" s="421" t="n"/>
      <c r="D17" s="41" t="n">
        <v>10</v>
      </c>
      <c r="E17" s="206" t="n">
        <v>32.73279099</v>
      </c>
      <c r="F17" s="41" t="n">
        <v>35</v>
      </c>
      <c r="G17" s="206" t="n">
        <v>31.444189</v>
      </c>
      <c r="I17" s="39" t="n">
        <v>35</v>
      </c>
      <c r="J17" s="40" t="n">
        <v>20</v>
      </c>
    </row>
    <row r="18" ht="12.75" customHeight="1">
      <c r="A18" s="17" t="n">
        <v>0</v>
      </c>
      <c r="B18" s="421" t="inlineStr">
        <is>
          <t>&gt; 5 Jahre und &lt;= 10 Jahre</t>
        </is>
      </c>
      <c r="C18" s="422" t="n"/>
      <c r="D18" s="39" t="n">
        <v>41</v>
      </c>
      <c r="E18" s="40" t="n">
        <v>110.71115258</v>
      </c>
      <c r="F18" s="39" t="n">
        <v>41</v>
      </c>
      <c r="G18" s="40" t="n">
        <v>130.061245</v>
      </c>
      <c r="I18" s="39" t="n">
        <v>41</v>
      </c>
      <c r="J18" s="40" t="n">
        <v>71</v>
      </c>
    </row>
    <row r="19" ht="12.75" customHeight="1">
      <c r="A19" s="17" t="n">
        <v>0</v>
      </c>
      <c r="B19" s="421" t="inlineStr">
        <is>
          <t>&gt; 10 Jahre</t>
        </is>
      </c>
      <c r="C19" s="422" t="n"/>
      <c r="D19" s="39" t="n">
        <v>0</v>
      </c>
      <c r="E19" s="40" t="n">
        <v>33.12567516</v>
      </c>
      <c r="F19" s="39" t="n">
        <v>10</v>
      </c>
      <c r="G19" s="40" t="n">
        <v>49.951489</v>
      </c>
      <c r="I19" s="39" t="n">
        <v>10</v>
      </c>
      <c r="J19" s="40" t="n">
        <v>15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218.65537941</v>
      </c>
      <c r="E9" s="47" t="n">
        <v>255.906076</v>
      </c>
    </row>
    <row r="10" ht="12.75" customHeight="1">
      <c r="A10" s="17" t="n">
        <v>0</v>
      </c>
      <c r="B10" s="48" t="inlineStr">
        <is>
          <t>Mehr als 300 Tsd. € bis einschließlich 1 Mio. €</t>
        </is>
      </c>
      <c r="C10" s="48" t="n"/>
      <c r="D10" s="39" t="n">
        <v>29.26590156</v>
      </c>
      <c r="E10" s="47" t="n">
        <v>31.180314</v>
      </c>
    </row>
    <row r="11" ht="12.75" customHeight="1">
      <c r="A11" s="17" t="n"/>
      <c r="B11" s="48" t="inlineStr">
        <is>
          <t>Mehr als 1 Mio. € bis einschließlich 10 Mio. €</t>
        </is>
      </c>
      <c r="C11" s="48" t="n"/>
      <c r="D11" s="39" t="n">
        <v>5.5857293</v>
      </c>
      <c r="E11" s="47" t="n">
        <v>8.661580000000001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17.62494968</v>
      </c>
      <c r="H16" s="76" t="n">
        <v>177.49397671</v>
      </c>
      <c r="I16" s="76" t="n">
        <v>49.29904981</v>
      </c>
      <c r="J16" s="76" t="n">
        <v>0</v>
      </c>
      <c r="K16" s="76" t="n">
        <v>0</v>
      </c>
      <c r="L16" s="76">
        <f>SUM(M16:R16)</f>
        <v/>
      </c>
      <c r="M16" s="76" t="n">
        <v>1.06780544</v>
      </c>
      <c r="N16" s="76" t="n">
        <v>3.42348455</v>
      </c>
      <c r="O16" s="76" t="n">
        <v>0</v>
      </c>
      <c r="P16" s="76" t="n">
        <v>4.59774408</v>
      </c>
      <c r="Q16" s="76" t="n">
        <v>0</v>
      </c>
      <c r="R16" s="76" t="n">
        <v>0</v>
      </c>
      <c r="S16" s="77" t="n">
        <v>0</v>
      </c>
      <c r="T16" s="255" t="n">
        <v>0</v>
      </c>
    </row>
    <row r="17" ht="12.75" customHeight="1">
      <c r="C17" s="72" t="n"/>
      <c r="D17" s="243">
        <f>"Jahr "&amp;(AktJahr-1)</f>
        <v/>
      </c>
      <c r="E17" s="256">
        <f>F17+L17</f>
        <v/>
      </c>
      <c r="F17" s="78">
        <f>SUM(G17:K17)</f>
        <v/>
      </c>
      <c r="G17" s="78" t="n">
        <v>21.494385</v>
      </c>
      <c r="H17" s="78" t="n">
        <v>204.350403</v>
      </c>
      <c r="I17" s="78" t="n">
        <v>58.479202</v>
      </c>
      <c r="J17" s="78" t="n">
        <v>0</v>
      </c>
      <c r="K17" s="78" t="n">
        <v>0</v>
      </c>
      <c r="L17" s="78">
        <f>SUM(M17:R17)</f>
        <v/>
      </c>
      <c r="M17" s="78" t="n">
        <v>1.122998</v>
      </c>
      <c r="N17" s="78" t="n">
        <v>5.418241</v>
      </c>
      <c r="O17" s="78" t="n">
        <v>0.219</v>
      </c>
      <c r="P17" s="78" t="n">
        <v>4.663741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17.62494968</v>
      </c>
      <c r="H18" s="76" t="n">
        <v>177.49397671</v>
      </c>
      <c r="I18" s="76" t="n">
        <v>49.29904981</v>
      </c>
      <c r="J18" s="76" t="n">
        <v>0</v>
      </c>
      <c r="K18" s="76" t="n">
        <v>0</v>
      </c>
      <c r="L18" s="76">
        <f>SUM(M18:R18)</f>
        <v/>
      </c>
      <c r="M18" s="76" t="n">
        <v>1.06780544</v>
      </c>
      <c r="N18" s="76" t="n">
        <v>3.42348455</v>
      </c>
      <c r="O18" s="76" t="n">
        <v>0</v>
      </c>
      <c r="P18" s="76" t="n">
        <v>4.59774408</v>
      </c>
      <c r="Q18" s="76" t="n">
        <v>0</v>
      </c>
      <c r="R18" s="76" t="n">
        <v>0</v>
      </c>
      <c r="S18" s="77" t="n">
        <v>0</v>
      </c>
      <c r="T18" s="255" t="n">
        <v>0</v>
      </c>
    </row>
    <row r="19" ht="12.75" customHeight="1">
      <c r="C19" s="72" t="n"/>
      <c r="D19" s="243">
        <f>$D$17</f>
        <v/>
      </c>
      <c r="E19" s="256">
        <f>F19+L19</f>
        <v/>
      </c>
      <c r="F19" s="78">
        <f>SUM(G19:K19)</f>
        <v/>
      </c>
      <c r="G19" s="78" t="n">
        <v>21.494385</v>
      </c>
      <c r="H19" s="78" t="n">
        <v>204.350403</v>
      </c>
      <c r="I19" s="78" t="n">
        <v>58.479202</v>
      </c>
      <c r="J19" s="78" t="n">
        <v>0</v>
      </c>
      <c r="K19" s="78" t="n">
        <v>0</v>
      </c>
      <c r="L19" s="78">
        <f>SUM(M19:R19)</f>
        <v/>
      </c>
      <c r="M19" s="78" t="n">
        <v>1.122998</v>
      </c>
      <c r="N19" s="78" t="n">
        <v>5.418241</v>
      </c>
      <c r="O19" s="78" t="n">
        <v>0.219</v>
      </c>
      <c r="P19" s="78" t="n">
        <v>4.663741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19.49875</v>
      </c>
      <c r="F13" s="76" t="n">
        <v>0</v>
      </c>
      <c r="G13" s="76" t="n">
        <v>0</v>
      </c>
      <c r="H13" s="115" t="n">
        <v>0</v>
      </c>
      <c r="I13" s="76" t="n">
        <v>0</v>
      </c>
      <c r="J13" s="255" t="n">
        <v>19.49875</v>
      </c>
    </row>
    <row r="14" ht="12.75" customHeight="1">
      <c r="B14" s="145" t="n"/>
      <c r="C14" s="48" t="n"/>
      <c r="D14" s="48">
        <f>"Jahr "&amp;(AktJahr-1)</f>
        <v/>
      </c>
      <c r="E14" s="313" t="n">
        <v>26.37715</v>
      </c>
      <c r="F14" s="118" t="n">
        <v>0</v>
      </c>
      <c r="G14" s="118" t="n">
        <v>0</v>
      </c>
      <c r="H14" s="121" t="n">
        <v>0</v>
      </c>
      <c r="I14" s="118" t="n">
        <v>0</v>
      </c>
      <c r="J14" s="275" t="n">
        <v>26.37715</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3.49875</v>
      </c>
      <c r="F41" s="76" t="n">
        <v>0</v>
      </c>
      <c r="G41" s="76" t="n">
        <v>0</v>
      </c>
      <c r="H41" s="115" t="n">
        <v>0</v>
      </c>
      <c r="I41" s="76" t="n">
        <v>0</v>
      </c>
      <c r="J41" s="255" t="n">
        <v>3.49875</v>
      </c>
    </row>
    <row r="42" ht="12.75" customHeight="1">
      <c r="B42" s="145" t="n"/>
      <c r="C42" s="48" t="n"/>
      <c r="D42" s="48">
        <f>$D$14</f>
        <v/>
      </c>
      <c r="E42" s="313" t="n">
        <v>3.49875</v>
      </c>
      <c r="F42" s="118" t="n">
        <v>0</v>
      </c>
      <c r="G42" s="118" t="n">
        <v>0</v>
      </c>
      <c r="H42" s="121" t="n">
        <v>0</v>
      </c>
      <c r="I42" s="118" t="n">
        <v>0</v>
      </c>
      <c r="J42" s="275" t="n">
        <v>3.49875</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14.3784</v>
      </c>
      <c r="F52" s="118" t="n">
        <v>0</v>
      </c>
      <c r="G52" s="118" t="n">
        <v>0</v>
      </c>
      <c r="H52" s="121" t="n">
        <v>0</v>
      </c>
      <c r="I52" s="118" t="n">
        <v>0</v>
      </c>
      <c r="J52" s="275" t="n">
        <v>14.3784</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8.5</v>
      </c>
      <c r="F60" s="118" t="n">
        <v>0</v>
      </c>
      <c r="G60" s="118" t="n">
        <v>0</v>
      </c>
      <c r="H60" s="121" t="n">
        <v>0</v>
      </c>
      <c r="I60" s="118" t="n">
        <v>0</v>
      </c>
      <c r="J60" s="275" t="n">
        <v>8.5</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16</v>
      </c>
      <c r="F63" s="76" t="n">
        <v>0</v>
      </c>
      <c r="G63" s="76" t="n">
        <v>0</v>
      </c>
      <c r="H63" s="115" t="n">
        <v>0</v>
      </c>
      <c r="I63" s="76" t="n">
        <v>0</v>
      </c>
      <c r="J63" s="255" t="n">
        <v>16</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