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Heilbronn</t>
        </is>
      </c>
      <c r="H2" s="4" t="n"/>
      <c r="I2" s="4" t="n"/>
    </row>
    <row r="3" ht="15" customHeight="1">
      <c r="G3" s="5" t="inlineStr">
        <is>
          <t>Am Wollhaus 14</t>
        </is>
      </c>
      <c r="H3" s="6" t="n"/>
      <c r="I3" s="6" t="n"/>
    </row>
    <row r="4" ht="15" customHeight="1">
      <c r="G4" s="5" t="inlineStr">
        <is>
          <t>74072 Heilbronn</t>
        </is>
      </c>
      <c r="H4" s="6" t="n"/>
      <c r="I4" s="6" t="n"/>
      <c r="J4" s="7" t="n"/>
    </row>
    <row r="5" ht="15" customHeight="1">
      <c r="G5" s="5" t="inlineStr">
        <is>
          <t>Telefon: +49 800 1620500</t>
        </is>
      </c>
      <c r="H5" s="6" t="n"/>
      <c r="I5" s="6" t="n"/>
      <c r="J5" s="7" t="n"/>
    </row>
    <row r="6" ht="15" customHeight="1">
      <c r="G6" s="5" t="inlineStr">
        <is>
          <t>E-Mail: info@ksk-hn.de</t>
        </is>
      </c>
      <c r="H6" s="6" t="n"/>
      <c r="I6" s="6" t="n"/>
      <c r="J6" s="7" t="n"/>
    </row>
    <row r="7" ht="15" customHeight="1">
      <c r="G7" s="5" t="inlineStr">
        <is>
          <t>Internet: https://www.sparkasse-heilbronn.de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1228.5</v>
      </c>
      <c r="E21" s="342" t="n">
        <v>1158.5</v>
      </c>
      <c r="F21" s="341" t="n">
        <v>1177.3185003</v>
      </c>
      <c r="G21" s="342" t="n">
        <v>1058.5746</v>
      </c>
      <c r="H21" s="341" t="n">
        <v>996.2136278099999</v>
      </c>
      <c r="I21" s="342" t="n">
        <v>913.2011040000001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1476.40554801</v>
      </c>
      <c r="E23" s="345" t="n">
        <v>1358.854164</v>
      </c>
      <c r="F23" s="344" t="n">
        <v>1410.28350088</v>
      </c>
      <c r="G23" s="345" t="n">
        <v>1263.910811</v>
      </c>
      <c r="H23" s="344" t="n">
        <v>1223.88437898</v>
      </c>
      <c r="I23" s="345" t="n">
        <v>1099.249658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45.59049982</v>
      </c>
      <c r="E27" s="352" t="n">
        <v>42.47019400000001</v>
      </c>
      <c r="F27" s="351" t="n">
        <v>23.546370006</v>
      </c>
      <c r="G27" s="352" t="n">
        <v>21.171492</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202.31504819</v>
      </c>
      <c r="E29" s="357" t="n">
        <v>157.883971</v>
      </c>
      <c r="F29" s="356" t="n">
        <v>209.418630574</v>
      </c>
      <c r="G29" s="357" t="n">
        <v>184.164718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1228.5</v>
      </c>
      <c r="E9" s="212" t="n">
        <v>1158.5</v>
      </c>
    </row>
    <row r="10" ht="21.75" customFormat="1" customHeight="1" s="156" thickBot="1">
      <c r="B10" s="235" t="inlineStr">
        <is>
          <t>davon Anteil festverzinslicher Pfandbriefe
§ 28 Abs. 1 Nr. 13  (gewichteter Durchschnitt)</t>
        </is>
      </c>
      <c r="C10" s="157" t="inlineStr">
        <is>
          <t>%</t>
        </is>
      </c>
      <c r="D10" s="158" t="n">
        <v>100</v>
      </c>
      <c r="E10" s="199" t="n">
        <v>91.37</v>
      </c>
    </row>
    <row r="11" ht="13.5" customHeight="1" thickBot="1">
      <c r="B11" s="401" t="n"/>
      <c r="C11" s="372" t="n"/>
      <c r="D11" s="372" t="n"/>
      <c r="E11" s="402" t="n"/>
    </row>
    <row r="12">
      <c r="B12" s="399" t="inlineStr">
        <is>
          <t>Deckungsmasse</t>
        </is>
      </c>
      <c r="C12" s="236" t="inlineStr">
        <is>
          <t>(Mio. €)</t>
        </is>
      </c>
      <c r="D12" s="197" t="n">
        <v>1476.40554801</v>
      </c>
      <c r="E12" s="198" t="n">
        <v>1358.854164</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98.11234849</v>
      </c>
      <c r="E18" s="201" t="n">
        <v>97.68000000000001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6.07</v>
      </c>
      <c r="E30" s="201" t="n">
        <v>5.78</v>
      </c>
    </row>
    <row r="31" ht="21" customHeight="1">
      <c r="B31" s="163" t="inlineStr">
        <is>
          <t xml:space="preserve">durchschnittlicher gewichteter Beleihungsauslauf
§ 28 Abs. 2 Nr. 3  </t>
        </is>
      </c>
      <c r="C31" s="162" t="inlineStr">
        <is>
          <t>%</t>
        </is>
      </c>
      <c r="D31" s="161" t="n">
        <v>54.301658</v>
      </c>
      <c r="E31" s="201" t="n">
        <v>54.41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2.82820397</v>
      </c>
      <c r="E35" s="201" t="n">
        <v>40.04977</v>
      </c>
    </row>
    <row r="36">
      <c r="A36" s="207" t="n"/>
      <c r="B36" s="229" t="inlineStr">
        <is>
          <t>Tag, an dem sich die größte negative Summe ergibt</t>
        </is>
      </c>
      <c r="C36" s="160" t="inlineStr">
        <is>
          <t>Tag (1-180)</t>
        </is>
      </c>
      <c r="D36" s="335" t="n">
        <v>143</v>
      </c>
      <c r="E36" s="336" t="n">
        <v>114</v>
      </c>
    </row>
    <row r="37" ht="21.75" customHeight="1" thickBot="1">
      <c r="A37" s="207" t="n">
        <v>1</v>
      </c>
      <c r="B37" s="164" t="inlineStr">
        <is>
          <t>Gesamtbetrag der Deckungswerte, welche die Anforderungen von § 4 Abs. 1a S. 3 PfandBG erfüllen (Liquiditätsdeckung)</t>
        </is>
      </c>
      <c r="C37" s="234" t="inlineStr">
        <is>
          <t>(Mio. €)</t>
        </is>
      </c>
      <c r="D37" s="203" t="n">
        <v>136.50618247</v>
      </c>
      <c r="E37" s="204" t="n">
        <v>107.7941</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45" customHeight="1" thickBot="1">
      <c r="B10" s="218" t="inlineStr">
        <is>
          <t>ISIN</t>
        </is>
      </c>
      <c r="C10" s="195" t="inlineStr">
        <is>
          <t>(Mio. €)</t>
        </is>
      </c>
      <c r="D10" s="417" t="inlineStr">
        <is>
          <t>DE000A169LA0, DE000A2AAY69, DE000A2AAZF0, DE000A2GS2D5, DE000A30VS31, DE000A30V4E2, DE000A30V5W1, DE000A352BD7, DE000A383NU1</t>
        </is>
      </c>
      <c r="E10" s="513" t="inlineStr">
        <is>
          <t>DE000A169LA0, DE000A2AAY69, DE000A2AAZF0, DE000A2GS2D5, DE000A289E12, DE000A289E20, DE000A30VS31, DE000A30V4E2, DE000A30V5W1</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HEI</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Heilbronn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82.41226201000001</v>
      </c>
      <c r="F11" s="39" t="n">
        <v>50</v>
      </c>
      <c r="G11" s="40" t="n">
        <v>68.869455</v>
      </c>
      <c r="I11" s="39" t="n">
        <v>0</v>
      </c>
      <c r="J11" s="40" t="n">
        <v>0</v>
      </c>
    </row>
    <row r="12" ht="12.75" customHeight="1">
      <c r="A12" s="17" t="n">
        <v>0</v>
      </c>
      <c r="B12" s="421" t="inlineStr">
        <is>
          <t>&gt; 0,5 Jahre und &lt;= 1 Jahr</t>
        </is>
      </c>
      <c r="C12" s="422" t="n"/>
      <c r="D12" s="39" t="n">
        <v>70</v>
      </c>
      <c r="E12" s="40" t="n">
        <v>58.1358912</v>
      </c>
      <c r="F12" s="39" t="n">
        <v>90</v>
      </c>
      <c r="G12" s="40" t="n">
        <v>42.127511</v>
      </c>
      <c r="I12" s="39" t="n">
        <v>0</v>
      </c>
      <c r="J12" s="40" t="n">
        <v>0</v>
      </c>
    </row>
    <row r="13" ht="12.75" customHeight="1">
      <c r="A13" s="17" t="n"/>
      <c r="B13" s="421" t="inlineStr">
        <is>
          <t>&gt; 1 Jahr und &lt;= 1,5 Jahre</t>
        </is>
      </c>
      <c r="C13" s="422" t="n"/>
      <c r="D13" s="39" t="n">
        <v>50</v>
      </c>
      <c r="E13" s="40" t="n">
        <v>48.25915762</v>
      </c>
      <c r="F13" s="39" t="n">
        <v>20</v>
      </c>
      <c r="G13" s="40" t="n">
        <v>63.46277</v>
      </c>
      <c r="I13" s="39" t="n">
        <v>20</v>
      </c>
      <c r="J13" s="40" t="n">
        <v>50</v>
      </c>
    </row>
    <row r="14" ht="12.75" customHeight="1">
      <c r="A14" s="17" t="n">
        <v>0</v>
      </c>
      <c r="B14" s="421" t="inlineStr">
        <is>
          <t>&gt; 1,5 Jahre und &lt;= 2 Jahre</t>
        </is>
      </c>
      <c r="C14" s="421" t="n"/>
      <c r="D14" s="41" t="n">
        <v>45</v>
      </c>
      <c r="E14" s="206" t="n">
        <v>55.63433634</v>
      </c>
      <c r="F14" s="41" t="n">
        <v>70</v>
      </c>
      <c r="G14" s="206" t="n">
        <v>58.165497</v>
      </c>
      <c r="I14" s="39" t="n">
        <v>70</v>
      </c>
      <c r="J14" s="40" t="n">
        <v>90</v>
      </c>
    </row>
    <row r="15" ht="12.75" customHeight="1">
      <c r="A15" s="17" t="n">
        <v>0</v>
      </c>
      <c r="B15" s="421" t="inlineStr">
        <is>
          <t>&gt; 2 Jahre und &lt;= 3 Jahre</t>
        </is>
      </c>
      <c r="C15" s="421" t="n"/>
      <c r="D15" s="41" t="n">
        <v>70</v>
      </c>
      <c r="E15" s="206" t="n">
        <v>89.57875246</v>
      </c>
      <c r="F15" s="41" t="n">
        <v>95</v>
      </c>
      <c r="G15" s="206" t="n">
        <v>99.81112899999999</v>
      </c>
      <c r="I15" s="39" t="n">
        <v>95</v>
      </c>
      <c r="J15" s="40" t="n">
        <v>90</v>
      </c>
    </row>
    <row r="16" ht="12.75" customHeight="1">
      <c r="A16" s="17" t="n">
        <v>0</v>
      </c>
      <c r="B16" s="421" t="inlineStr">
        <is>
          <t>&gt; 3 Jahre und &lt;= 4 Jahre</t>
        </is>
      </c>
      <c r="C16" s="421" t="n"/>
      <c r="D16" s="41" t="n">
        <v>89</v>
      </c>
      <c r="E16" s="206" t="n">
        <v>177.32629739</v>
      </c>
      <c r="F16" s="41" t="n">
        <v>70</v>
      </c>
      <c r="G16" s="206" t="n">
        <v>85.50617299999999</v>
      </c>
      <c r="I16" s="39" t="n">
        <v>70</v>
      </c>
      <c r="J16" s="40" t="n">
        <v>95</v>
      </c>
    </row>
    <row r="17" ht="12.75" customHeight="1">
      <c r="A17" s="17" t="n">
        <v>0</v>
      </c>
      <c r="B17" s="421" t="inlineStr">
        <is>
          <t>&gt; 4 Jahre und &lt;= 5 Jahre</t>
        </is>
      </c>
      <c r="C17" s="421" t="n"/>
      <c r="D17" s="41" t="n">
        <v>105</v>
      </c>
      <c r="E17" s="206" t="n">
        <v>102.63232184</v>
      </c>
      <c r="F17" s="41" t="n">
        <v>89</v>
      </c>
      <c r="G17" s="206" t="n">
        <v>161.666478</v>
      </c>
      <c r="I17" s="39" t="n">
        <v>89</v>
      </c>
      <c r="J17" s="40" t="n">
        <v>70</v>
      </c>
    </row>
    <row r="18" ht="12.75" customHeight="1">
      <c r="A18" s="17" t="n">
        <v>0</v>
      </c>
      <c r="B18" s="421" t="inlineStr">
        <is>
          <t>&gt; 5 Jahre und &lt;= 10 Jahre</t>
        </is>
      </c>
      <c r="C18" s="422" t="n"/>
      <c r="D18" s="39" t="n">
        <v>392</v>
      </c>
      <c r="E18" s="40" t="n">
        <v>577.4993967600001</v>
      </c>
      <c r="F18" s="39" t="n">
        <v>357</v>
      </c>
      <c r="G18" s="40" t="n">
        <v>529.285857</v>
      </c>
      <c r="I18" s="39" t="n">
        <v>417</v>
      </c>
      <c r="J18" s="40" t="n">
        <v>381</v>
      </c>
    </row>
    <row r="19" ht="12.75" customHeight="1">
      <c r="A19" s="17" t="n">
        <v>0</v>
      </c>
      <c r="B19" s="421" t="inlineStr">
        <is>
          <t>&gt; 10 Jahre</t>
        </is>
      </c>
      <c r="C19" s="422" t="n"/>
      <c r="D19" s="39" t="n">
        <v>387.5</v>
      </c>
      <c r="E19" s="40" t="n">
        <v>284.92713239</v>
      </c>
      <c r="F19" s="39" t="n">
        <v>317.5</v>
      </c>
      <c r="G19" s="40" t="n">
        <v>249.959293</v>
      </c>
      <c r="I19" s="39" t="n">
        <v>467.5</v>
      </c>
      <c r="J19" s="40" t="n">
        <v>382.5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1086.25096084</v>
      </c>
      <c r="E9" s="47" t="n">
        <v>1050.141069</v>
      </c>
    </row>
    <row r="10" ht="12.75" customHeight="1">
      <c r="A10" s="17" t="n">
        <v>0</v>
      </c>
      <c r="B10" s="48" t="inlineStr">
        <is>
          <t>Mehr als 300 Tsd. € bis einschließlich 1 Mio. €</t>
        </is>
      </c>
      <c r="C10" s="48" t="n"/>
      <c r="D10" s="39" t="n">
        <v>174.37902842</v>
      </c>
      <c r="E10" s="47" t="n">
        <v>139.622904</v>
      </c>
    </row>
    <row r="11" ht="12.75" customHeight="1">
      <c r="A11" s="17" t="n"/>
      <c r="B11" s="48" t="inlineStr">
        <is>
          <t>Mehr als 1 Mio. € bis einschließlich 10 Mio. €</t>
        </is>
      </c>
      <c r="C11" s="48" t="n"/>
      <c r="D11" s="39" t="n">
        <v>90.77555875</v>
      </c>
      <c r="E11" s="47" t="n">
        <v>73.74019100000001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264.17984419</v>
      </c>
      <c r="H16" s="76" t="n">
        <v>904.09922506</v>
      </c>
      <c r="I16" s="76" t="n">
        <v>119.43573652</v>
      </c>
      <c r="J16" s="76" t="n">
        <v>0</v>
      </c>
      <c r="K16" s="76" t="n">
        <v>0</v>
      </c>
      <c r="L16" s="76">
        <f>SUM(M16:R16)</f>
        <v/>
      </c>
      <c r="M16" s="76" t="n">
        <v>44.83202555</v>
      </c>
      <c r="N16" s="76" t="n">
        <v>1.26</v>
      </c>
      <c r="O16" s="76" t="n">
        <v>0</v>
      </c>
      <c r="P16" s="76" t="n">
        <v>17.59871669</v>
      </c>
      <c r="Q16" s="76" t="n">
        <v>0</v>
      </c>
      <c r="R16" s="76" t="n">
        <v>0</v>
      </c>
      <c r="S16" s="77" t="n">
        <v>0</v>
      </c>
      <c r="T16" s="255" t="n">
        <v>0</v>
      </c>
    </row>
    <row r="17" ht="12.75" customHeight="1">
      <c r="C17" s="72" t="n"/>
      <c r="D17" s="243">
        <f>"Jahr "&amp;(AktJahr-1)</f>
        <v/>
      </c>
      <c r="E17" s="256">
        <f>F17+L17</f>
        <v/>
      </c>
      <c r="F17" s="78">
        <f>SUM(G17:K17)</f>
        <v/>
      </c>
      <c r="G17" s="78" t="n">
        <v>241.533551</v>
      </c>
      <c r="H17" s="78" t="n">
        <v>865.50989</v>
      </c>
      <c r="I17" s="78" t="n">
        <v>109.385852</v>
      </c>
      <c r="J17" s="78" t="n">
        <v>0</v>
      </c>
      <c r="K17" s="78" t="n">
        <v>0</v>
      </c>
      <c r="L17" s="78">
        <f>SUM(M17:R17)</f>
        <v/>
      </c>
      <c r="M17" s="78" t="n">
        <v>34.332471</v>
      </c>
      <c r="N17" s="78" t="n">
        <v>1.26</v>
      </c>
      <c r="O17" s="78" t="n">
        <v>0</v>
      </c>
      <c r="P17" s="78" t="n">
        <v>11.4824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264.17984419</v>
      </c>
      <c r="H18" s="76" t="n">
        <v>904.09922506</v>
      </c>
      <c r="I18" s="76" t="n">
        <v>119.43573652</v>
      </c>
      <c r="J18" s="76" t="n">
        <v>0</v>
      </c>
      <c r="K18" s="76" t="n">
        <v>0</v>
      </c>
      <c r="L18" s="76">
        <f>SUM(M18:R18)</f>
        <v/>
      </c>
      <c r="M18" s="76" t="n">
        <v>44.83202555</v>
      </c>
      <c r="N18" s="76" t="n">
        <v>1.26</v>
      </c>
      <c r="O18" s="76" t="n">
        <v>0</v>
      </c>
      <c r="P18" s="76" t="n">
        <v>17.59871669</v>
      </c>
      <c r="Q18" s="76" t="n">
        <v>0</v>
      </c>
      <c r="R18" s="76" t="n">
        <v>0</v>
      </c>
      <c r="S18" s="77" t="n">
        <v>0</v>
      </c>
      <c r="T18" s="255" t="n">
        <v>0</v>
      </c>
    </row>
    <row r="19" ht="12.75" customHeight="1">
      <c r="C19" s="72" t="n"/>
      <c r="D19" s="243">
        <f>$D$17</f>
        <v/>
      </c>
      <c r="E19" s="256">
        <f>F19+L19</f>
        <v/>
      </c>
      <c r="F19" s="78">
        <f>SUM(G19:K19)</f>
        <v/>
      </c>
      <c r="G19" s="78" t="n">
        <v>241.533551</v>
      </c>
      <c r="H19" s="78" t="n">
        <v>865.50989</v>
      </c>
      <c r="I19" s="78" t="n">
        <v>109.385852</v>
      </c>
      <c r="J19" s="78" t="n">
        <v>0</v>
      </c>
      <c r="K19" s="78" t="n">
        <v>0</v>
      </c>
      <c r="L19" s="78">
        <f>SUM(M19:R19)</f>
        <v/>
      </c>
      <c r="M19" s="78" t="n">
        <v>34.332471</v>
      </c>
      <c r="N19" s="78" t="n">
        <v>1.26</v>
      </c>
      <c r="O19" s="78" t="n">
        <v>0</v>
      </c>
      <c r="P19" s="78" t="n">
        <v>11.4824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125</v>
      </c>
      <c r="F13" s="76" t="n">
        <v>0</v>
      </c>
      <c r="G13" s="76" t="n">
        <v>0</v>
      </c>
      <c r="H13" s="115" t="n">
        <v>0</v>
      </c>
      <c r="I13" s="76" t="n">
        <v>0</v>
      </c>
      <c r="J13" s="255" t="n">
        <v>125</v>
      </c>
    </row>
    <row r="14" ht="12.75" customHeight="1">
      <c r="B14" s="145" t="n"/>
      <c r="C14" s="48" t="n"/>
      <c r="D14" s="48">
        <f>"Jahr "&amp;(AktJahr-1)</f>
        <v/>
      </c>
      <c r="E14" s="313" t="n">
        <v>95.34999999999999</v>
      </c>
      <c r="F14" s="118" t="n">
        <v>0</v>
      </c>
      <c r="G14" s="118" t="n">
        <v>0</v>
      </c>
      <c r="H14" s="121" t="n">
        <v>0</v>
      </c>
      <c r="I14" s="118" t="n">
        <v>0</v>
      </c>
      <c r="J14" s="275" t="n">
        <v>95.34999999999999</v>
      </c>
    </row>
    <row r="15" ht="12.75" customHeight="1">
      <c r="B15" s="145" t="inlineStr">
        <is>
          <t>DE</t>
        </is>
      </c>
      <c r="C15" s="74" t="inlineStr">
        <is>
          <t>Deutschland</t>
        </is>
      </c>
      <c r="D15" s="75">
        <f>$D$13</f>
        <v/>
      </c>
      <c r="E15" s="254" t="n">
        <v>71.5</v>
      </c>
      <c r="F15" s="76" t="n">
        <v>0</v>
      </c>
      <c r="G15" s="76" t="n">
        <v>0</v>
      </c>
      <c r="H15" s="115" t="n">
        <v>0</v>
      </c>
      <c r="I15" s="76" t="n">
        <v>0</v>
      </c>
      <c r="J15" s="255" t="n">
        <v>71.5</v>
      </c>
    </row>
    <row r="16" ht="12.75" customHeight="1">
      <c r="B16" s="145" t="n"/>
      <c r="C16" s="48" t="n"/>
      <c r="D16" s="48">
        <f>$D$14</f>
        <v/>
      </c>
      <c r="E16" s="313" t="n">
        <v>95.34999999999999</v>
      </c>
      <c r="F16" s="118" t="n">
        <v>0</v>
      </c>
      <c r="G16" s="118" t="n">
        <v>0</v>
      </c>
      <c r="H16" s="121" t="n">
        <v>0</v>
      </c>
      <c r="I16" s="118" t="n">
        <v>0</v>
      </c>
      <c r="J16" s="275" t="n">
        <v>95.34999999999999</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26</v>
      </c>
      <c r="F49" s="76" t="n">
        <v>0</v>
      </c>
      <c r="G49" s="76" t="n">
        <v>0</v>
      </c>
      <c r="H49" s="115" t="n">
        <v>0</v>
      </c>
      <c r="I49" s="76" t="n">
        <v>0</v>
      </c>
      <c r="J49" s="255" t="n">
        <v>26</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27.5</v>
      </c>
      <c r="F87" s="76" t="n">
        <v>0</v>
      </c>
      <c r="G87" s="76" t="n">
        <v>0</v>
      </c>
      <c r="H87" s="115" t="n">
        <v>0</v>
      </c>
      <c r="I87" s="76" t="n">
        <v>0</v>
      </c>
      <c r="J87" s="255" t="n">
        <v>27.5</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