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771650" cy="7715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Kreissparkasse Köln</t>
        </is>
      </c>
      <c r="H2" s="4" t="n"/>
      <c r="I2" s="4" t="n"/>
    </row>
    <row r="3" ht="15" customHeight="1" s="430">
      <c r="G3" s="5" t="inlineStr">
        <is>
          <t>Neumarkt 18-24</t>
        </is>
      </c>
      <c r="H3" s="6" t="n"/>
      <c r="I3" s="6" t="n"/>
    </row>
    <row r="4" ht="15" customHeight="1" s="430">
      <c r="G4" s="5" t="inlineStr">
        <is>
          <t>50667 Köln</t>
        </is>
      </c>
      <c r="H4" s="6" t="n"/>
      <c r="I4" s="6" t="n"/>
      <c r="J4" s="7" t="n"/>
    </row>
    <row r="5" ht="15" customHeight="1" s="430">
      <c r="G5" s="5" t="inlineStr">
        <is>
          <t>Telefon: +49 221 227 - 01</t>
        </is>
      </c>
      <c r="H5" s="6" t="n"/>
      <c r="I5" s="6" t="n"/>
      <c r="J5" s="7" t="n"/>
    </row>
    <row r="6" ht="15" customHeight="1" s="430">
      <c r="G6" s="5" t="inlineStr">
        <is>
          <t>Telefax: +49 221 227 - 3920</t>
        </is>
      </c>
      <c r="H6" s="6" t="n"/>
      <c r="I6" s="6" t="n"/>
      <c r="J6" s="7" t="n"/>
    </row>
    <row r="7" ht="15" customHeight="1" s="430">
      <c r="G7" s="5" t="inlineStr">
        <is>
          <t>E-Mail: info@ksk-koeln.de</t>
        </is>
      </c>
      <c r="H7" s="6" t="n"/>
      <c r="I7" s="6" t="n"/>
    </row>
    <row r="8" ht="14.1" customFormat="1" customHeight="1" s="8">
      <c r="A8" s="9" t="n"/>
      <c r="G8" s="5" t="inlineStr">
        <is>
          <t>Internet: www.ksk-koeln.de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884.5</v>
      </c>
      <c r="E21" s="387" t="n">
        <v>847.5</v>
      </c>
      <c r="F21" s="386" t="n">
        <v>895.45861583</v>
      </c>
      <c r="G21" s="387" t="n">
        <v>808.992536</v>
      </c>
      <c r="H21" s="386" t="n">
        <v>819.86992261</v>
      </c>
      <c r="I21" s="387" t="n">
        <v>771.246455</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6901.63072986</v>
      </c>
      <c r="E23" s="391" t="n">
        <v>6668.897366</v>
      </c>
      <c r="F23" s="390" t="n">
        <v>6747.10654677</v>
      </c>
      <c r="G23" s="391" t="n">
        <v>6091.149733</v>
      </c>
      <c r="H23" s="390" t="n">
        <v>5976.45867087</v>
      </c>
      <c r="I23" s="391" t="n">
        <v>5397.726921</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36.093329699</v>
      </c>
      <c r="E27" s="387" t="n">
        <v>34.401338</v>
      </c>
      <c r="F27" s="386" t="n">
        <v>17.909172317</v>
      </c>
      <c r="G27" s="387" t="n">
        <v>16.179851</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5981.037400161</v>
      </c>
      <c r="E29" s="394" t="n">
        <v>5786.996028</v>
      </c>
      <c r="F29" s="393" t="n">
        <v>5833.738758623001</v>
      </c>
      <c r="G29" s="394" t="n">
        <v>5265.977346</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6017.13072986</v>
      </c>
      <c r="E31" s="27" t="n">
        <v>5821.39736624</v>
      </c>
      <c r="F31" s="26" t="n">
        <v>5851.64793094</v>
      </c>
      <c r="G31" s="27" t="n">
        <v>5282.15719718</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103.41687552</v>
      </c>
      <c r="E37" s="387" t="n">
        <v>168.416876</v>
      </c>
      <c r="F37" s="386" t="n">
        <v>99.63825729</v>
      </c>
      <c r="G37" s="387" t="n">
        <v>159.932932</v>
      </c>
      <c r="H37" s="386" t="n">
        <v>91.10097788</v>
      </c>
      <c r="I37" s="387" t="n">
        <v>149.288491</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280.05973941</v>
      </c>
      <c r="E39" s="391" t="n">
        <v>282.421994</v>
      </c>
      <c r="F39" s="390" t="n">
        <v>283.95397042</v>
      </c>
      <c r="G39" s="391" t="n">
        <v>272.764196</v>
      </c>
      <c r="H39" s="390" t="n">
        <v>262.07015614</v>
      </c>
      <c r="I39" s="391" t="n">
        <v>247.247963</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4.236977015000001</v>
      </c>
      <c r="E43" s="387" t="n">
        <v>7.135055</v>
      </c>
      <c r="F43" s="386" t="n">
        <v>1.992765146</v>
      </c>
      <c r="G43" s="387" t="n">
        <v>3.198659</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172.405886875</v>
      </c>
      <c r="E45" s="394" t="n">
        <v>106.870063</v>
      </c>
      <c r="F45" s="393" t="n">
        <v>182.322947984</v>
      </c>
      <c r="G45" s="394" t="n">
        <v>109.632605</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176.64286389</v>
      </c>
      <c r="E47" s="27" t="n">
        <v>114.005118</v>
      </c>
      <c r="F47" s="26" t="n">
        <v>184.31571313</v>
      </c>
      <c r="G47" s="27" t="n">
        <v>112.831264</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884.5</v>
      </c>
      <c r="E9" s="219" t="n">
        <v>847.5</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6901.63072986</v>
      </c>
      <c r="E12" s="205" t="n">
        <v>6668.897366</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5.42</v>
      </c>
      <c r="E30" s="209" t="n">
        <v>5.2</v>
      </c>
    </row>
    <row r="31" ht="31.5" customHeight="1" s="430">
      <c r="A31" s="214" t="n">
        <v>0</v>
      </c>
      <c r="B31" s="169" t="inlineStr">
        <is>
          <t xml:space="preserve">average loan-to-value ratio, weighted using the mortgage lending value
section 28 para. 2 no. 3  </t>
        </is>
      </c>
      <c r="C31" s="168" t="inlineStr">
        <is>
          <t>%</t>
        </is>
      </c>
      <c r="D31" s="167" t="n">
        <v>53.54586</v>
      </c>
      <c r="E31" s="209" t="n">
        <v>53.49</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171.08186992</v>
      </c>
      <c r="E35" s="209" t="n">
        <v>152.160372</v>
      </c>
    </row>
    <row r="36">
      <c r="A36" s="214" t="n"/>
      <c r="B36" s="236" t="inlineStr">
        <is>
          <t>Day on which the largest negative sum results</t>
        </is>
      </c>
      <c r="C36" s="166" t="inlineStr">
        <is>
          <t>Day (1-180)</t>
        </is>
      </c>
      <c r="D36" s="379" t="n">
        <v>161</v>
      </c>
      <c r="E36" s="380" t="n">
        <v>133</v>
      </c>
    </row>
    <row r="37" ht="21.75" customHeight="1" s="430" thickBot="1">
      <c r="A37" s="214" t="n">
        <v>1</v>
      </c>
      <c r="B37" s="170" t="inlineStr">
        <is>
          <t>Total amount of cover assets meeting the requirements of section 4 para 1a s. 3 Pfandbrief Act</t>
        </is>
      </c>
      <c r="C37" s="242" t="inlineStr">
        <is>
          <t>(€ mn.)</t>
        </is>
      </c>
      <c r="D37" s="211" t="n">
        <v>249.86701436</v>
      </c>
      <c r="E37" s="212" t="n">
        <v>187.259386</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103.41687552</v>
      </c>
      <c r="E9" s="219" t="n">
        <v>168.416876</v>
      </c>
    </row>
    <row r="10" ht="21.75" customHeight="1" s="430" thickBot="1">
      <c r="A10" s="214" t="n">
        <v>1</v>
      </c>
      <c r="B10" s="243" t="inlineStr">
        <is>
          <t xml:space="preserve">thereof percentage share of fixed-rate Pfandbriefe
section 28 para. 1 no. 13 </t>
        </is>
      </c>
      <c r="C10" s="163" t="inlineStr">
        <is>
          <t>%</t>
        </is>
      </c>
      <c r="D10" s="164" t="n">
        <v>100</v>
      </c>
      <c r="E10" s="206" t="n">
        <v>100</v>
      </c>
    </row>
    <row r="11" ht="13.5" customHeight="1" s="430" thickBot="1">
      <c r="A11" s="214" t="n">
        <v>1</v>
      </c>
      <c r="B11" s="202" t="n"/>
      <c r="C11" s="21" t="n"/>
      <c r="D11" s="21" t="n"/>
      <c r="E11" s="207" t="n"/>
    </row>
    <row r="12">
      <c r="A12" s="214" t="n">
        <v>1</v>
      </c>
      <c r="B12" s="241" t="inlineStr">
        <is>
          <t>Cover Pool</t>
        </is>
      </c>
      <c r="C12" s="245" t="inlineStr">
        <is>
          <t>(€ mn.)</t>
        </is>
      </c>
      <c r="D12" s="218" t="n">
        <v>280.05973941</v>
      </c>
      <c r="E12" s="219" t="n">
        <v>282.421994</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100</v>
      </c>
      <c r="E16" s="209" t="n">
        <v>100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34.63458429</v>
      </c>
      <c r="E30" s="209" t="n">
        <v>9.727725</v>
      </c>
    </row>
    <row r="31">
      <c r="A31" s="214" t="n"/>
      <c r="B31" s="236" t="inlineStr">
        <is>
          <t>Day on which the largest negative sum results</t>
        </is>
      </c>
      <c r="C31" s="166" t="inlineStr">
        <is>
          <t>Day (1-180)</t>
        </is>
      </c>
      <c r="D31" s="379" t="n">
        <v>174</v>
      </c>
      <c r="E31" s="380" t="n">
        <v>149</v>
      </c>
    </row>
    <row r="32" ht="21.75" customHeight="1" s="430" thickBot="1">
      <c r="A32" s="214" t="n"/>
      <c r="B32" s="170" t="inlineStr">
        <is>
          <t>Total amount of cover assets meeting the requirements of section 4 para 1a s. 3 Pfandbrief Act</t>
        </is>
      </c>
      <c r="C32" s="242" t="inlineStr">
        <is>
          <t>(€ mn.)</t>
        </is>
      </c>
      <c r="D32" s="211" t="n">
        <v>73.872699521</v>
      </c>
      <c r="E32" s="212" t="n">
        <v>46.203501</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34.5" customHeight="1" s="430" thickBot="1">
      <c r="B10" s="224" t="inlineStr">
        <is>
          <t>ISIN</t>
        </is>
      </c>
      <c r="C10" s="201" t="inlineStr">
        <is>
          <t>(Mio. €)</t>
        </is>
      </c>
      <c r="D10" s="521" t="inlineStr">
        <is>
          <t>DE000A1TM490, DE000A254RH2, DE000A254RJ8, DE000A254RK6, DE000A30VUY6, DE000A3510V8, DE000A3510W6, DE000A382756, DE000A382798, DE000A3828B6</t>
        </is>
      </c>
      <c r="E10" s="522" t="inlineStr">
        <is>
          <t>DE000A1TM490, DE000A14J538, DE000A254RH2, DE000A254RJ8, DE000A254RK6, DE000A30VUY6</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521" t="n">
        <v>0</v>
      </c>
      <c r="E22" s="522"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23.10.2024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KSK</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Kreissparkasse Köln</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s</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312.5</v>
      </c>
      <c r="E11" s="44" t="n">
        <v>312.14123441</v>
      </c>
      <c r="F11" s="43" t="n">
        <v>270</v>
      </c>
      <c r="G11" s="44" t="n">
        <v>309.405509</v>
      </c>
      <c r="I11" s="43" t="n">
        <v>0</v>
      </c>
      <c r="J11" s="44" t="n">
        <v>0</v>
      </c>
    </row>
    <row r="12" ht="12.75" customHeight="1" s="430">
      <c r="A12" s="17" t="n">
        <v>0</v>
      </c>
      <c r="B12" s="424" t="inlineStr">
        <is>
          <t>&gt; 0.5 years and &lt;= 1 year</t>
        </is>
      </c>
      <c r="C12" s="425" t="n"/>
      <c r="D12" s="43" t="n">
        <v>20</v>
      </c>
      <c r="E12" s="44" t="n">
        <v>247.24428624</v>
      </c>
      <c r="F12" s="43" t="n">
        <v>3</v>
      </c>
      <c r="G12" s="44" t="n">
        <v>268.3154479999999</v>
      </c>
      <c r="I12" s="43" t="n">
        <v>0</v>
      </c>
      <c r="J12" s="44" t="n">
        <v>0</v>
      </c>
    </row>
    <row r="13" ht="12.75" customHeight="1" s="430">
      <c r="A13" s="17" t="n"/>
      <c r="B13" s="424" t="inlineStr">
        <is>
          <t>&gt; 1  year and &lt;= 1.5 years</t>
        </is>
      </c>
      <c r="C13" s="425" t="n"/>
      <c r="D13" s="43" t="n">
        <v>10</v>
      </c>
      <c r="E13" s="44" t="n">
        <v>310.74474451</v>
      </c>
      <c r="F13" s="43" t="n">
        <v>312.5</v>
      </c>
      <c r="G13" s="44" t="n">
        <v>282.720305</v>
      </c>
      <c r="I13" s="43" t="n">
        <v>312.5</v>
      </c>
      <c r="J13" s="44" t="n">
        <v>270</v>
      </c>
    </row>
    <row r="14" ht="12.75" customHeight="1" s="430">
      <c r="A14" s="17" t="n">
        <v>0</v>
      </c>
      <c r="B14" s="424" t="inlineStr">
        <is>
          <t>&gt; 1.5 years and &lt;= 2 years</t>
        </is>
      </c>
      <c r="C14" s="424" t="n"/>
      <c r="D14" s="45" t="n">
        <v>0</v>
      </c>
      <c r="E14" s="213" t="n">
        <v>225.48473722</v>
      </c>
      <c r="F14" s="45" t="n">
        <v>20</v>
      </c>
      <c r="G14" s="213" t="n">
        <v>234.050338</v>
      </c>
      <c r="I14" s="43" t="n">
        <v>20</v>
      </c>
      <c r="J14" s="44" t="n">
        <v>3</v>
      </c>
    </row>
    <row r="15" ht="12.75" customHeight="1" s="430">
      <c r="A15" s="17" t="n">
        <v>0</v>
      </c>
      <c r="B15" s="424" t="inlineStr">
        <is>
          <t>&gt; 2 years and &lt;= 3 years</t>
        </is>
      </c>
      <c r="C15" s="424" t="n"/>
      <c r="D15" s="45" t="n">
        <v>120</v>
      </c>
      <c r="E15" s="213" t="n">
        <v>726.33151327</v>
      </c>
      <c r="F15" s="45" t="n">
        <v>10</v>
      </c>
      <c r="G15" s="213" t="n">
        <v>580.288227</v>
      </c>
      <c r="I15" s="43" t="n">
        <v>10</v>
      </c>
      <c r="J15" s="44" t="n">
        <v>332.5</v>
      </c>
    </row>
    <row r="16" ht="12.75" customHeight="1" s="430">
      <c r="A16" s="17" t="n">
        <v>0</v>
      </c>
      <c r="B16" s="424" t="inlineStr">
        <is>
          <t>&gt; 3 years and &lt;= 4 years</t>
        </is>
      </c>
      <c r="C16" s="424" t="n"/>
      <c r="D16" s="45" t="n">
        <v>27</v>
      </c>
      <c r="E16" s="213" t="n">
        <v>739.5439336200001</v>
      </c>
      <c r="F16" s="45" t="n">
        <v>70</v>
      </c>
      <c r="G16" s="213" t="n">
        <v>675.722454</v>
      </c>
      <c r="I16" s="43" t="n">
        <v>120</v>
      </c>
      <c r="J16" s="44" t="n">
        <v>10</v>
      </c>
    </row>
    <row r="17" ht="12.75" customHeight="1" s="430">
      <c r="A17" s="17" t="n">
        <v>0</v>
      </c>
      <c r="B17" s="424" t="inlineStr">
        <is>
          <t>&gt; 4 years and &lt;= 5 years</t>
        </is>
      </c>
      <c r="C17" s="424" t="n"/>
      <c r="D17" s="45" t="n">
        <v>146.5</v>
      </c>
      <c r="E17" s="213" t="n">
        <v>743.7539656800001</v>
      </c>
      <c r="F17" s="45" t="n">
        <v>27</v>
      </c>
      <c r="G17" s="213" t="n">
        <v>665.3775949999999</v>
      </c>
      <c r="I17" s="43" t="n">
        <v>27</v>
      </c>
      <c r="J17" s="44" t="n">
        <v>70</v>
      </c>
    </row>
    <row r="18" ht="12.75" customHeight="1" s="430">
      <c r="A18" s="17" t="n">
        <v>0</v>
      </c>
      <c r="B18" s="424" t="inlineStr">
        <is>
          <t>&gt; 5 years and &lt;= 10 years</t>
        </is>
      </c>
      <c r="C18" s="425" t="n"/>
      <c r="D18" s="43" t="n">
        <v>178.5</v>
      </c>
      <c r="E18" s="44" t="n">
        <v>2800.9796533</v>
      </c>
      <c r="F18" s="43" t="n">
        <v>135</v>
      </c>
      <c r="G18" s="44" t="n">
        <v>2792.084106</v>
      </c>
      <c r="I18" s="43" t="n">
        <v>275</v>
      </c>
      <c r="J18" s="44" t="n">
        <v>162</v>
      </c>
    </row>
    <row r="19" ht="12.75" customHeight="1" s="430">
      <c r="A19" s="17" t="n">
        <v>0</v>
      </c>
      <c r="B19" s="424" t="inlineStr">
        <is>
          <t>&gt; 10 years</t>
        </is>
      </c>
      <c r="C19" s="425" t="n"/>
      <c r="D19" s="43" t="n">
        <v>70</v>
      </c>
      <c r="E19" s="44" t="n">
        <v>795.4066615300001</v>
      </c>
      <c r="F19" s="43" t="n">
        <v>0</v>
      </c>
      <c r="G19" s="44" t="n">
        <v>860.9333839999999</v>
      </c>
      <c r="I19" s="43" t="n">
        <v>120</v>
      </c>
      <c r="J19" s="44" t="n">
        <v>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40</v>
      </c>
      <c r="E24" s="44" t="n">
        <v>31.1279235</v>
      </c>
      <c r="F24" s="43" t="n">
        <v>15</v>
      </c>
      <c r="G24" s="44" t="n">
        <v>12.222781</v>
      </c>
      <c r="I24" s="43" t="n">
        <v>0</v>
      </c>
      <c r="J24" s="44" t="n">
        <v>0</v>
      </c>
    </row>
    <row r="25" ht="12.75" customHeight="1" s="430">
      <c r="A25" s="17" t="n"/>
      <c r="B25" s="424" t="inlineStr">
        <is>
          <t>&gt; 0.5 years and &lt;= 1 year</t>
        </is>
      </c>
      <c r="C25" s="425" t="n"/>
      <c r="D25" s="43" t="n">
        <v>10</v>
      </c>
      <c r="E25" s="44" t="n">
        <v>37.44594668</v>
      </c>
      <c r="F25" s="43" t="n">
        <v>50</v>
      </c>
      <c r="G25" s="44" t="n">
        <v>7.291252999999999</v>
      </c>
      <c r="I25" s="43" t="n">
        <v>0</v>
      </c>
      <c r="J25" s="44" t="n">
        <v>0</v>
      </c>
    </row>
    <row r="26" ht="12.75" customHeight="1" s="430">
      <c r="A26" s="17" t="n">
        <v>1</v>
      </c>
      <c r="B26" s="424" t="inlineStr">
        <is>
          <t>&gt; 1  year and &lt;= 1.5 years</t>
        </is>
      </c>
      <c r="C26" s="425" t="n"/>
      <c r="D26" s="43" t="n">
        <v>0</v>
      </c>
      <c r="E26" s="44" t="n">
        <v>13.0007107</v>
      </c>
      <c r="F26" s="43" t="n">
        <v>40</v>
      </c>
      <c r="G26" s="44" t="n">
        <v>6.416863999999999</v>
      </c>
      <c r="I26" s="43" t="n">
        <v>40</v>
      </c>
      <c r="J26" s="44" t="n">
        <v>15</v>
      </c>
    </row>
    <row r="27" ht="12.75" customHeight="1" s="430">
      <c r="A27" s="17" t="n">
        <v>1</v>
      </c>
      <c r="B27" s="424" t="inlineStr">
        <is>
          <t>&gt; 1.5 years and &lt;= 2 years</t>
        </is>
      </c>
      <c r="C27" s="424" t="n"/>
      <c r="D27" s="45" t="n">
        <v>0</v>
      </c>
      <c r="E27" s="213" t="n">
        <v>10.15218572</v>
      </c>
      <c r="F27" s="45" t="n">
        <v>10</v>
      </c>
      <c r="G27" s="213" t="n">
        <v>37.846265</v>
      </c>
      <c r="I27" s="43" t="n">
        <v>10</v>
      </c>
      <c r="J27" s="44" t="n">
        <v>50</v>
      </c>
    </row>
    <row r="28" ht="12.75" customHeight="1" s="430">
      <c r="A28" s="17" t="n">
        <v>1</v>
      </c>
      <c r="B28" s="424" t="inlineStr">
        <is>
          <t>&gt; 2 years and &lt;= 3 years</t>
        </is>
      </c>
      <c r="C28" s="424" t="n"/>
      <c r="D28" s="45" t="n">
        <v>0</v>
      </c>
      <c r="E28" s="213" t="n">
        <v>27.33008855</v>
      </c>
      <c r="F28" s="45" t="n">
        <v>0</v>
      </c>
      <c r="G28" s="213" t="n">
        <v>23.845119</v>
      </c>
      <c r="I28" s="43" t="n">
        <v>0</v>
      </c>
      <c r="J28" s="44" t="n">
        <v>50</v>
      </c>
    </row>
    <row r="29" ht="12.75" customHeight="1" s="430">
      <c r="A29" s="17" t="n">
        <v>1</v>
      </c>
      <c r="B29" s="424" t="inlineStr">
        <is>
          <t>&gt; 3 years and &lt;= 4 years</t>
        </is>
      </c>
      <c r="C29" s="424" t="n"/>
      <c r="D29" s="45" t="n">
        <v>0</v>
      </c>
      <c r="E29" s="213" t="n">
        <v>80.26356269</v>
      </c>
      <c r="F29" s="45" t="n">
        <v>0</v>
      </c>
      <c r="G29" s="213" t="n">
        <v>28.024854</v>
      </c>
      <c r="I29" s="43" t="n">
        <v>0</v>
      </c>
      <c r="J29" s="44" t="n">
        <v>0</v>
      </c>
    </row>
    <row r="30" ht="12.75" customHeight="1" s="430">
      <c r="A30" s="17" t="n">
        <v>1</v>
      </c>
      <c r="B30" s="424" t="inlineStr">
        <is>
          <t>&gt; 4 years and &lt;= 5 years</t>
        </is>
      </c>
      <c r="C30" s="424" t="n"/>
      <c r="D30" s="45" t="n">
        <v>0</v>
      </c>
      <c r="E30" s="213" t="n">
        <v>27.19366013</v>
      </c>
      <c r="F30" s="45" t="n">
        <v>0</v>
      </c>
      <c r="G30" s="213" t="n">
        <v>86.545136</v>
      </c>
      <c r="I30" s="43" t="n">
        <v>0</v>
      </c>
      <c r="J30" s="44" t="n">
        <v>0</v>
      </c>
    </row>
    <row r="31" ht="12.75" customHeight="1" s="430">
      <c r="A31" s="17" t="n">
        <v>1</v>
      </c>
      <c r="B31" s="424" t="inlineStr">
        <is>
          <t>&gt; 5 years and &lt;= 10 years</t>
        </is>
      </c>
      <c r="C31" s="425" t="n"/>
      <c r="D31" s="43" t="n">
        <v>53.41687552</v>
      </c>
      <c r="E31" s="44" t="n">
        <v>49.20839307</v>
      </c>
      <c r="F31" s="43" t="n">
        <v>53.41687599999999</v>
      </c>
      <c r="G31" s="44" t="n">
        <v>52.045154</v>
      </c>
      <c r="I31" s="43" t="n">
        <v>53.41687552</v>
      </c>
      <c r="J31" s="44" t="n">
        <v>20</v>
      </c>
    </row>
    <row r="32" ht="12.75" customHeight="1" s="430">
      <c r="B32" s="424" t="inlineStr">
        <is>
          <t>&gt; 10 years</t>
        </is>
      </c>
      <c r="C32" s="425" t="n"/>
      <c r="D32" s="43" t="n">
        <v>0</v>
      </c>
      <c r="E32" s="44" t="n">
        <v>4.337268369999999</v>
      </c>
      <c r="F32" s="43" t="n">
        <v>0</v>
      </c>
      <c r="G32" s="44" t="n">
        <v>28.184567</v>
      </c>
      <c r="I32" s="43" t="n">
        <v>0</v>
      </c>
      <c r="J32" s="44" t="n">
        <v>33.41687599999999</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4255.99927352</v>
      </c>
      <c r="E9" s="53" t="n">
        <v>4162.095404</v>
      </c>
    </row>
    <row r="10" ht="12.75" customHeight="1" s="430">
      <c r="A10" s="17" t="n">
        <v>0</v>
      </c>
      <c r="B10" s="54" t="inlineStr">
        <is>
          <t>more than 300,000 Euros up to 1 mn. Euros</t>
        </is>
      </c>
      <c r="C10" s="54" t="n"/>
      <c r="D10" s="43" t="n">
        <v>1547.24705243</v>
      </c>
      <c r="E10" s="53" t="n">
        <v>1459.247357</v>
      </c>
    </row>
    <row r="11" ht="12.75" customHeight="1" s="430">
      <c r="A11" s="17" t="n"/>
      <c r="B11" s="54" t="inlineStr">
        <is>
          <t>more than 1 mn. Euros up to 10 mn. Euros</t>
        </is>
      </c>
      <c r="C11" s="54" t="n"/>
      <c r="D11" s="43" t="n">
        <v>797.58099383</v>
      </c>
      <c r="E11" s="53" t="n">
        <v>796.4141959999999</v>
      </c>
    </row>
    <row r="12" ht="12.75" customHeight="1" s="430">
      <c r="A12" s="17" t="n">
        <v>0</v>
      </c>
      <c r="B12" s="54" t="inlineStr">
        <is>
          <t>more than 10 mn. Euros</t>
        </is>
      </c>
      <c r="C12" s="54" t="n"/>
      <c r="D12" s="43" t="n">
        <v>33.73741</v>
      </c>
      <c r="E12" s="53" t="n">
        <v>45.57441</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91.00109703000001</v>
      </c>
      <c r="E21" s="44" t="n">
        <v>101.915745</v>
      </c>
    </row>
    <row r="22" ht="12.75" customHeight="1" s="430">
      <c r="A22" s="17" t="n">
        <v>1</v>
      </c>
      <c r="B22" s="54" t="inlineStr">
        <is>
          <t>more than 10 mn. Euros up to 100 mn. Euros</t>
        </is>
      </c>
      <c r="C22" s="54" t="n"/>
      <c r="D22" s="45" t="n">
        <v>189.05864238</v>
      </c>
      <c r="E22" s="56" t="n">
        <v>180.506249</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1133.99600633</v>
      </c>
      <c r="H16" s="83" t="n">
        <v>3082.52024222</v>
      </c>
      <c r="I16" s="83" t="n">
        <v>1662.93306062</v>
      </c>
      <c r="J16" s="83" t="n">
        <v>0</v>
      </c>
      <c r="K16" s="83" t="n">
        <v>0</v>
      </c>
      <c r="L16" s="83">
        <f>SUM(M16:R16)</f>
        <v/>
      </c>
      <c r="M16" s="83" t="n">
        <v>422.34293757</v>
      </c>
      <c r="N16" s="83" t="n">
        <v>183.15255946</v>
      </c>
      <c r="O16" s="83" t="n">
        <v>83.65679697</v>
      </c>
      <c r="P16" s="83" t="n">
        <v>65.96312660000001</v>
      </c>
      <c r="Q16" s="83" t="n">
        <v>0</v>
      </c>
      <c r="R16" s="83" t="n">
        <v>0</v>
      </c>
      <c r="S16" s="84" t="n">
        <v>0</v>
      </c>
      <c r="T16" s="262" t="n">
        <v>0</v>
      </c>
    </row>
    <row r="17" ht="12.75" customHeight="1" s="430">
      <c r="C17" s="79" t="n"/>
      <c r="D17" s="289">
        <f>"year "&amp;(AktJahr-1)</f>
        <v/>
      </c>
      <c r="E17" s="294">
        <f>F17+L17</f>
        <v/>
      </c>
      <c r="F17" s="85">
        <f>SUM(G17:K17)</f>
        <v/>
      </c>
      <c r="G17" s="85" t="n">
        <v>1089.786564</v>
      </c>
      <c r="H17" s="85" t="n">
        <v>2944.081114</v>
      </c>
      <c r="I17" s="85" t="n">
        <v>1648.157411</v>
      </c>
      <c r="J17" s="85" t="n">
        <v>0</v>
      </c>
      <c r="K17" s="85" t="n">
        <v>0</v>
      </c>
      <c r="L17" s="85">
        <f>SUM(M17:R17)</f>
        <v/>
      </c>
      <c r="M17" s="85" t="n">
        <v>419.01803</v>
      </c>
      <c r="N17" s="85" t="n">
        <v>166.440972</v>
      </c>
      <c r="O17" s="85" t="n">
        <v>73.30403800000001</v>
      </c>
      <c r="P17" s="85" t="n">
        <v>122.543237</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1133.99600633</v>
      </c>
      <c r="H18" s="83" t="n">
        <v>3082.52024222</v>
      </c>
      <c r="I18" s="83" t="n">
        <v>1662.93306062</v>
      </c>
      <c r="J18" s="83" t="n">
        <v>0</v>
      </c>
      <c r="K18" s="83" t="n">
        <v>0</v>
      </c>
      <c r="L18" s="83">
        <f>SUM(M18:R18)</f>
        <v/>
      </c>
      <c r="M18" s="83" t="n">
        <v>422.34293757</v>
      </c>
      <c r="N18" s="83" t="n">
        <v>183.15255946</v>
      </c>
      <c r="O18" s="83" t="n">
        <v>83.65679697</v>
      </c>
      <c r="P18" s="83" t="n">
        <v>65.96312660000001</v>
      </c>
      <c r="Q18" s="83" t="n">
        <v>0</v>
      </c>
      <c r="R18" s="83" t="n">
        <v>0</v>
      </c>
      <c r="S18" s="84" t="n">
        <v>0</v>
      </c>
      <c r="T18" s="262" t="n">
        <v>0</v>
      </c>
    </row>
    <row r="19" ht="12.75" customHeight="1" s="430">
      <c r="C19" s="79" t="n"/>
      <c r="D19" s="289">
        <f>$D$17</f>
        <v/>
      </c>
      <c r="E19" s="294">
        <f>F19+L19</f>
        <v/>
      </c>
      <c r="F19" s="85">
        <f>SUM(G19:K19)</f>
        <v/>
      </c>
      <c r="G19" s="85" t="n">
        <v>1089.786564</v>
      </c>
      <c r="H19" s="85" t="n">
        <v>2944.081114</v>
      </c>
      <c r="I19" s="85" t="n">
        <v>1648.157411</v>
      </c>
      <c r="J19" s="85" t="n">
        <v>0</v>
      </c>
      <c r="K19" s="85" t="n">
        <v>0</v>
      </c>
      <c r="L19" s="85">
        <f>SUM(M19:R19)</f>
        <v/>
      </c>
      <c r="M19" s="85" t="n">
        <v>419.01803</v>
      </c>
      <c r="N19" s="85" t="n">
        <v>166.440972</v>
      </c>
      <c r="O19" s="85" t="n">
        <v>73.30403800000001</v>
      </c>
      <c r="P19" s="85" t="n">
        <v>122.543237</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76</v>
      </c>
      <c r="H12" s="83" t="n">
        <v>0</v>
      </c>
      <c r="I12" s="83" t="n">
        <v>127.38533423</v>
      </c>
      <c r="J12" s="84" t="n">
        <v>68.346841</v>
      </c>
      <c r="K12" s="119" t="n">
        <v>0</v>
      </c>
      <c r="L12" s="83" t="n">
        <v>0</v>
      </c>
      <c r="M12" s="83" t="n">
        <v>8.32756418</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51</v>
      </c>
      <c r="H13" s="124" t="n">
        <v>0</v>
      </c>
      <c r="I13" s="124" t="n">
        <v>153.342925</v>
      </c>
      <c r="J13" s="125" t="n">
        <v>68.401841</v>
      </c>
      <c r="K13" s="123" t="n">
        <v>0</v>
      </c>
      <c r="L13" s="124" t="n">
        <v>0</v>
      </c>
      <c r="M13" s="124" t="n">
        <v>9.677227999999999</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45</v>
      </c>
      <c r="H14" s="83" t="n">
        <v>0</v>
      </c>
      <c r="I14" s="83" t="n">
        <v>127.38533423</v>
      </c>
      <c r="J14" s="84" t="n">
        <v>68.346841</v>
      </c>
      <c r="K14" s="119" t="n">
        <v>0</v>
      </c>
      <c r="L14" s="83" t="n">
        <v>0</v>
      </c>
      <c r="M14" s="83" t="n">
        <v>8.32756418</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20</v>
      </c>
      <c r="H15" s="124" t="n">
        <v>0</v>
      </c>
      <c r="I15" s="124" t="n">
        <v>153.342925</v>
      </c>
      <c r="J15" s="125" t="n">
        <v>68.401841</v>
      </c>
      <c r="K15" s="123" t="n">
        <v>0</v>
      </c>
      <c r="L15" s="124" t="n">
        <v>0</v>
      </c>
      <c r="M15" s="124" t="n">
        <v>9.677227999999999</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31</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31</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267.066</v>
      </c>
      <c r="F13" s="83" t="n">
        <v>0</v>
      </c>
      <c r="G13" s="83" t="n">
        <v>0</v>
      </c>
      <c r="H13" s="121" t="n">
        <v>0</v>
      </c>
      <c r="I13" s="83" t="n">
        <v>0</v>
      </c>
      <c r="J13" s="262" t="n">
        <v>267.066</v>
      </c>
    </row>
    <row r="14" ht="12.75" customHeight="1" s="430">
      <c r="B14" s="149" t="n"/>
      <c r="C14" s="54" t="n"/>
      <c r="D14" s="54">
        <f>"year "&amp;(AktJahr-1)</f>
        <v/>
      </c>
      <c r="E14" s="263" t="n">
        <v>205.566</v>
      </c>
      <c r="F14" s="124" t="n">
        <v>0</v>
      </c>
      <c r="G14" s="124" t="n">
        <v>0</v>
      </c>
      <c r="H14" s="127" t="n">
        <v>0</v>
      </c>
      <c r="I14" s="124" t="n">
        <v>0</v>
      </c>
      <c r="J14" s="264" t="n">
        <v>205.566</v>
      </c>
    </row>
    <row r="15" ht="12.75" customHeight="1" s="430">
      <c r="B15" s="149" t="inlineStr">
        <is>
          <t>DE</t>
        </is>
      </c>
      <c r="C15" s="81" t="inlineStr">
        <is>
          <t>Germany</t>
        </is>
      </c>
      <c r="D15" s="82">
        <f>$D$13</f>
        <v/>
      </c>
      <c r="E15" s="261" t="n">
        <v>181.5</v>
      </c>
      <c r="F15" s="83" t="n">
        <v>0</v>
      </c>
      <c r="G15" s="83" t="n">
        <v>0</v>
      </c>
      <c r="H15" s="121" t="n">
        <v>0</v>
      </c>
      <c r="I15" s="83" t="n">
        <v>0</v>
      </c>
      <c r="J15" s="262" t="n">
        <v>181.5</v>
      </c>
    </row>
    <row r="16" ht="12.75" customHeight="1" s="430">
      <c r="B16" s="149" t="n"/>
      <c r="C16" s="54" t="n"/>
      <c r="D16" s="54">
        <f>$D$14</f>
        <v/>
      </c>
      <c r="E16" s="263" t="n">
        <v>55</v>
      </c>
      <c r="F16" s="124" t="n">
        <v>0</v>
      </c>
      <c r="G16" s="124" t="n">
        <v>0</v>
      </c>
      <c r="H16" s="127" t="n">
        <v>0</v>
      </c>
      <c r="I16" s="124" t="n">
        <v>0</v>
      </c>
      <c r="J16" s="264" t="n">
        <v>55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65.566</v>
      </c>
      <c r="F43" s="83" t="n">
        <v>0</v>
      </c>
      <c r="G43" s="83" t="n">
        <v>0</v>
      </c>
      <c r="H43" s="121" t="n">
        <v>0</v>
      </c>
      <c r="I43" s="83" t="n">
        <v>0</v>
      </c>
      <c r="J43" s="262" t="n">
        <v>65.566</v>
      </c>
    </row>
    <row r="44" ht="12.75" customHeight="1" s="430">
      <c r="B44" s="149" t="n"/>
      <c r="C44" s="54" t="n"/>
      <c r="D44" s="54">
        <f>$D$14</f>
        <v/>
      </c>
      <c r="E44" s="263" t="n">
        <v>65.566</v>
      </c>
      <c r="F44" s="124" t="n">
        <v>0</v>
      </c>
      <c r="G44" s="124" t="n">
        <v>0</v>
      </c>
      <c r="H44" s="127" t="n">
        <v>0</v>
      </c>
      <c r="I44" s="124" t="n">
        <v>0</v>
      </c>
      <c r="J44" s="264" t="n">
        <v>65.566</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20</v>
      </c>
      <c r="F47" s="83" t="n">
        <v>0</v>
      </c>
      <c r="G47" s="83" t="n">
        <v>0</v>
      </c>
      <c r="H47" s="121" t="n">
        <v>0</v>
      </c>
      <c r="I47" s="83" t="n">
        <v>0</v>
      </c>
      <c r="J47" s="262" t="n">
        <v>20</v>
      </c>
    </row>
    <row r="48" ht="12.75" customHeight="1" s="430">
      <c r="B48" s="149" t="n"/>
      <c r="C48" s="54" t="n"/>
      <c r="D48" s="54">
        <f>$D$14</f>
        <v/>
      </c>
      <c r="E48" s="263" t="n">
        <v>85</v>
      </c>
      <c r="F48" s="124" t="n">
        <v>0</v>
      </c>
      <c r="G48" s="124" t="n">
        <v>0</v>
      </c>
      <c r="H48" s="127" t="n">
        <v>0</v>
      </c>
      <c r="I48" s="124" t="n">
        <v>0</v>
      </c>
      <c r="J48" s="264" t="n">
        <v>85</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