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771650" cy="77152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Kreissparkasse Köln</t>
        </is>
      </c>
      <c r="H2" s="4" t="n"/>
      <c r="I2" s="4" t="n"/>
    </row>
    <row r="3" ht="15" customHeight="1" s="430">
      <c r="G3" s="5" t="inlineStr">
        <is>
          <t>Neumarkt 18-24</t>
        </is>
      </c>
      <c r="H3" s="6" t="n"/>
      <c r="I3" s="6" t="n"/>
    </row>
    <row r="4" ht="15" customHeight="1" s="430">
      <c r="G4" s="5" t="inlineStr">
        <is>
          <t>50667 Köln</t>
        </is>
      </c>
      <c r="H4" s="6" t="n"/>
      <c r="I4" s="6" t="n"/>
      <c r="J4" s="7" t="n"/>
    </row>
    <row r="5" ht="15" customHeight="1" s="430">
      <c r="G5" s="5" t="inlineStr">
        <is>
          <t>Telefon: +49 221 227 - 01</t>
        </is>
      </c>
      <c r="H5" s="6" t="n"/>
      <c r="I5" s="6" t="n"/>
      <c r="J5" s="7" t="n"/>
    </row>
    <row r="6" ht="15" customHeight="1" s="430">
      <c r="G6" s="5" t="inlineStr">
        <is>
          <t>Telefax: +49 221 227 - 3920</t>
        </is>
      </c>
      <c r="H6" s="6" t="n"/>
      <c r="I6" s="6" t="n"/>
      <c r="J6" s="7" t="n"/>
    </row>
    <row r="7" ht="15" customHeight="1" s="430">
      <c r="G7" s="5" t="inlineStr">
        <is>
          <t>E-Mail: info@ksk-koeln.de</t>
        </is>
      </c>
      <c r="H7" s="6" t="n"/>
      <c r="I7" s="6" t="n"/>
    </row>
    <row r="8" ht="14.1" customFormat="1" customHeight="1" s="8">
      <c r="A8" s="9" t="n"/>
      <c r="G8" s="5" t="inlineStr">
        <is>
          <t>Internet: www.ksk-koeln.de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884.5</v>
      </c>
      <c r="E21" s="387" t="n">
        <v>867.5</v>
      </c>
      <c r="F21" s="386" t="n">
        <v>873.6971515499999</v>
      </c>
      <c r="G21" s="387" t="n">
        <v>825.860917</v>
      </c>
      <c r="H21" s="386" t="n">
        <v>796.92126322</v>
      </c>
      <c r="I21" s="387" t="n">
        <v>783.498111</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6635.27475436</v>
      </c>
      <c r="E23" s="391" t="n">
        <v>6464.831855</v>
      </c>
      <c r="F23" s="390" t="n">
        <v>6299.36718673</v>
      </c>
      <c r="G23" s="391" t="n">
        <v>5960.689814</v>
      </c>
      <c r="H23" s="390" t="n">
        <v>5578.55762904</v>
      </c>
      <c r="I23" s="391" t="n">
        <v>5271.788947999999</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35.935929007</v>
      </c>
      <c r="E27" s="387" t="n">
        <v>35.331341</v>
      </c>
      <c r="F27" s="386" t="n">
        <v>17.473943031</v>
      </c>
      <c r="G27" s="387" t="n">
        <v>16.517218</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5714.838825353</v>
      </c>
      <c r="E29" s="394" t="n">
        <v>5562.000514</v>
      </c>
      <c r="F29" s="393" t="n">
        <v>5408.196092149</v>
      </c>
      <c r="G29" s="394" t="n">
        <v>5118.31168</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5750.77475436</v>
      </c>
      <c r="E31" s="27" t="n">
        <v>5597.33186</v>
      </c>
      <c r="F31" s="26" t="n">
        <v>5425.67003518</v>
      </c>
      <c r="G31" s="27" t="n">
        <v>5134.8289</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153.41687552</v>
      </c>
      <c r="E37" s="387" t="n">
        <v>168.416876</v>
      </c>
      <c r="F37" s="386" t="n">
        <v>149.56750352</v>
      </c>
      <c r="G37" s="387" t="n">
        <v>162.160071</v>
      </c>
      <c r="H37" s="386" t="n">
        <v>140.89867382</v>
      </c>
      <c r="I37" s="387" t="n">
        <v>150.555087</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282.95798002</v>
      </c>
      <c r="E39" s="391" t="n">
        <v>285.220435</v>
      </c>
      <c r="F39" s="390" t="n">
        <v>281.15905348</v>
      </c>
      <c r="G39" s="391" t="n">
        <v>277.558004</v>
      </c>
      <c r="H39" s="390" t="n">
        <v>258.64807705</v>
      </c>
      <c r="I39" s="391" t="n">
        <v>250.382984</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6.435937434</v>
      </c>
      <c r="E43" s="387" t="n">
        <v>7.179987</v>
      </c>
      <c r="F43" s="386" t="n">
        <v>2.99135007</v>
      </c>
      <c r="G43" s="387" t="n">
        <v>3.243201</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123.105167066</v>
      </c>
      <c r="E45" s="394" t="n">
        <v>109.623572</v>
      </c>
      <c r="F45" s="393" t="n">
        <v>128.60019989</v>
      </c>
      <c r="G45" s="394" t="n">
        <v>112.154731</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129.5411045</v>
      </c>
      <c r="E47" s="27" t="n">
        <v>116.803559</v>
      </c>
      <c r="F47" s="26" t="n">
        <v>131.59154996</v>
      </c>
      <c r="G47" s="27" t="n">
        <v>115.397933</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52.5</v>
      </c>
      <c r="E11" s="44" t="n">
        <v>318.62613957</v>
      </c>
      <c r="F11" s="43" t="n">
        <v>20</v>
      </c>
      <c r="G11" s="44" t="n">
        <v>305.329854</v>
      </c>
      <c r="I11" s="43" t="n">
        <v>0</v>
      </c>
      <c r="J11" s="44" t="n">
        <v>0</v>
      </c>
    </row>
    <row r="12" ht="12.75" customHeight="1" s="430">
      <c r="A12" s="17" t="n">
        <v>0</v>
      </c>
      <c r="B12" s="424" t="inlineStr">
        <is>
          <t>&gt; 0.5 years and &lt;= 1 year</t>
        </is>
      </c>
      <c r="C12" s="425" t="n"/>
      <c r="D12" s="43" t="n">
        <v>280</v>
      </c>
      <c r="E12" s="44" t="n">
        <v>239.29769454</v>
      </c>
      <c r="F12" s="43" t="n">
        <v>273</v>
      </c>
      <c r="G12" s="44" t="n">
        <v>262.154288</v>
      </c>
      <c r="I12" s="43" t="n">
        <v>0</v>
      </c>
      <c r="J12" s="44" t="n">
        <v>0</v>
      </c>
    </row>
    <row r="13" ht="12.75" customHeight="1" s="430">
      <c r="A13" s="17" t="n"/>
      <c r="B13" s="424" t="inlineStr">
        <is>
          <t>&gt; 1  year and &lt;= 1.5 years</t>
        </is>
      </c>
      <c r="C13" s="425" t="n"/>
      <c r="D13" s="43" t="n">
        <v>0</v>
      </c>
      <c r="E13" s="44" t="n">
        <v>320.42744272</v>
      </c>
      <c r="F13" s="43" t="n">
        <v>52.5</v>
      </c>
      <c r="G13" s="44" t="n">
        <v>292.665636</v>
      </c>
      <c r="I13" s="43" t="n">
        <v>52.5</v>
      </c>
      <c r="J13" s="44" t="n">
        <v>20</v>
      </c>
    </row>
    <row r="14" ht="12.75" customHeight="1" s="430">
      <c r="A14" s="17" t="n">
        <v>0</v>
      </c>
      <c r="B14" s="424" t="inlineStr">
        <is>
          <t>&gt; 1.5 years and &lt;= 2 years</t>
        </is>
      </c>
      <c r="C14" s="424" t="n"/>
      <c r="D14" s="45" t="n">
        <v>10</v>
      </c>
      <c r="E14" s="213" t="n">
        <v>230.88198516</v>
      </c>
      <c r="F14" s="45" t="n">
        <v>280</v>
      </c>
      <c r="G14" s="213" t="n">
        <v>226.621235</v>
      </c>
      <c r="I14" s="43" t="n">
        <v>280</v>
      </c>
      <c r="J14" s="44" t="n">
        <v>273</v>
      </c>
    </row>
    <row r="15" ht="12.75" customHeight="1" s="430">
      <c r="A15" s="17" t="n">
        <v>0</v>
      </c>
      <c r="B15" s="424" t="inlineStr">
        <is>
          <t>&gt; 2 years and &lt;= 3 years</t>
        </is>
      </c>
      <c r="C15" s="424" t="n"/>
      <c r="D15" s="45" t="n">
        <v>50</v>
      </c>
      <c r="E15" s="213" t="n">
        <v>557.20297334</v>
      </c>
      <c r="F15" s="45" t="n">
        <v>10</v>
      </c>
      <c r="G15" s="213" t="n">
        <v>532.872346</v>
      </c>
      <c r="I15" s="43" t="n">
        <v>10</v>
      </c>
      <c r="J15" s="44" t="n">
        <v>332.5</v>
      </c>
    </row>
    <row r="16" ht="12.75" customHeight="1" s="430">
      <c r="A16" s="17" t="n">
        <v>0</v>
      </c>
      <c r="B16" s="424" t="inlineStr">
        <is>
          <t>&gt; 3 years and &lt;= 4 years</t>
        </is>
      </c>
      <c r="C16" s="424" t="n"/>
      <c r="D16" s="45" t="n">
        <v>97</v>
      </c>
      <c r="E16" s="213" t="n">
        <v>648.27650756</v>
      </c>
      <c r="F16" s="45" t="n">
        <v>0</v>
      </c>
      <c r="G16" s="213" t="n">
        <v>597.938173</v>
      </c>
      <c r="I16" s="43" t="n">
        <v>50</v>
      </c>
      <c r="J16" s="44" t="n">
        <v>10</v>
      </c>
    </row>
    <row r="17" ht="12.75" customHeight="1" s="430">
      <c r="A17" s="17" t="n">
        <v>0</v>
      </c>
      <c r="B17" s="424" t="inlineStr">
        <is>
          <t>&gt; 4 years and &lt;= 5 years</t>
        </is>
      </c>
      <c r="C17" s="424" t="n"/>
      <c r="D17" s="45" t="n">
        <v>146.5</v>
      </c>
      <c r="E17" s="213" t="n">
        <v>741.1434245200001</v>
      </c>
      <c r="F17" s="45" t="n">
        <v>97</v>
      </c>
      <c r="G17" s="213" t="n">
        <v>633.5457700000001</v>
      </c>
      <c r="I17" s="43" t="n">
        <v>97</v>
      </c>
      <c r="J17" s="44" t="n">
        <v>0</v>
      </c>
    </row>
    <row r="18" ht="12.75" customHeight="1" s="430">
      <c r="A18" s="17" t="n">
        <v>0</v>
      </c>
      <c r="B18" s="424" t="inlineStr">
        <is>
          <t>&gt; 5 years and &lt;= 10 years</t>
        </is>
      </c>
      <c r="C18" s="425" t="n"/>
      <c r="D18" s="43" t="n">
        <v>178.5</v>
      </c>
      <c r="E18" s="44" t="n">
        <v>2752.0826572</v>
      </c>
      <c r="F18" s="43" t="n">
        <v>135</v>
      </c>
      <c r="G18" s="44" t="n">
        <v>2753.389256</v>
      </c>
      <c r="I18" s="43" t="n">
        <v>275</v>
      </c>
      <c r="J18" s="44" t="n">
        <v>232</v>
      </c>
    </row>
    <row r="19" ht="12.75" customHeight="1" s="430">
      <c r="A19" s="17" t="n">
        <v>0</v>
      </c>
      <c r="B19" s="424" t="inlineStr">
        <is>
          <t>&gt; 10 years</t>
        </is>
      </c>
      <c r="C19" s="425" t="n"/>
      <c r="D19" s="43" t="n">
        <v>70</v>
      </c>
      <c r="E19" s="44" t="n">
        <v>827.3359296699999</v>
      </c>
      <c r="F19" s="43" t="n">
        <v>0</v>
      </c>
      <c r="G19" s="44" t="n">
        <v>860.315297</v>
      </c>
      <c r="I19" s="43" t="n">
        <v>120</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50</v>
      </c>
      <c r="E24" s="44" t="n">
        <v>6.77461715</v>
      </c>
      <c r="F24" s="43" t="n">
        <v>0</v>
      </c>
      <c r="G24" s="44" t="n">
        <v>12.623077</v>
      </c>
      <c r="I24" s="43" t="n">
        <v>0</v>
      </c>
      <c r="J24" s="44" t="n">
        <v>0</v>
      </c>
    </row>
    <row r="25" ht="12.75" customHeight="1" s="430">
      <c r="A25" s="17" t="n"/>
      <c r="B25" s="424" t="inlineStr">
        <is>
          <t>&gt; 0.5 years and &lt;= 1 year</t>
        </is>
      </c>
      <c r="C25" s="425" t="n"/>
      <c r="D25" s="43" t="n">
        <v>50</v>
      </c>
      <c r="E25" s="44" t="n">
        <v>62.16994792</v>
      </c>
      <c r="F25" s="43" t="n">
        <v>65</v>
      </c>
      <c r="G25" s="44" t="n">
        <v>6.526403</v>
      </c>
      <c r="I25" s="43" t="n">
        <v>0</v>
      </c>
      <c r="J25" s="44" t="n">
        <v>0</v>
      </c>
    </row>
    <row r="26" ht="12.75" customHeight="1" s="430">
      <c r="A26" s="17" t="n">
        <v>1</v>
      </c>
      <c r="B26" s="424" t="inlineStr">
        <is>
          <t>&gt; 1  year and &lt;= 1.5 years</t>
        </is>
      </c>
      <c r="C26" s="425" t="n"/>
      <c r="D26" s="43" t="n">
        <v>0</v>
      </c>
      <c r="E26" s="44" t="n">
        <v>10.08724414</v>
      </c>
      <c r="F26" s="43" t="n">
        <v>0</v>
      </c>
      <c r="G26" s="44" t="n">
        <v>7.059434</v>
      </c>
      <c r="I26" s="43" t="n">
        <v>50</v>
      </c>
      <c r="J26" s="44" t="n">
        <v>0</v>
      </c>
    </row>
    <row r="27" ht="12.75" customHeight="1" s="430">
      <c r="A27" s="17" t="n">
        <v>1</v>
      </c>
      <c r="B27" s="424" t="inlineStr">
        <is>
          <t>&gt; 1.5 years and &lt;= 2 years</t>
        </is>
      </c>
      <c r="C27" s="424" t="n"/>
      <c r="D27" s="45" t="n">
        <v>0</v>
      </c>
      <c r="E27" s="213" t="n">
        <v>9.12155842</v>
      </c>
      <c r="F27" s="45" t="n">
        <v>50</v>
      </c>
      <c r="G27" s="213" t="n">
        <v>37.458083</v>
      </c>
      <c r="I27" s="43" t="n">
        <v>50</v>
      </c>
      <c r="J27" s="44" t="n">
        <v>65</v>
      </c>
    </row>
    <row r="28" ht="12.75" customHeight="1" s="430">
      <c r="A28" s="17" t="n">
        <v>1</v>
      </c>
      <c r="B28" s="424" t="inlineStr">
        <is>
          <t>&gt; 2 years and &lt;= 3 years</t>
        </is>
      </c>
      <c r="C28" s="424" t="n"/>
      <c r="D28" s="45" t="n">
        <v>0</v>
      </c>
      <c r="E28" s="213" t="n">
        <v>26.00548216</v>
      </c>
      <c r="F28" s="45" t="n">
        <v>0</v>
      </c>
      <c r="G28" s="213" t="n">
        <v>19.795049</v>
      </c>
      <c r="I28" s="43" t="n">
        <v>0</v>
      </c>
      <c r="J28" s="44" t="n">
        <v>50</v>
      </c>
    </row>
    <row r="29" ht="12.75" customHeight="1" s="430">
      <c r="A29" s="17" t="n">
        <v>1</v>
      </c>
      <c r="B29" s="424" t="inlineStr">
        <is>
          <t>&gt; 3 years and &lt;= 4 years</t>
        </is>
      </c>
      <c r="C29" s="424" t="n"/>
      <c r="D29" s="45" t="n">
        <v>0</v>
      </c>
      <c r="E29" s="213" t="n">
        <v>23.60467299</v>
      </c>
      <c r="F29" s="45" t="n">
        <v>0</v>
      </c>
      <c r="G29" s="213" t="n">
        <v>26.605331</v>
      </c>
      <c r="I29" s="43" t="n">
        <v>0</v>
      </c>
      <c r="J29" s="44" t="n">
        <v>0</v>
      </c>
    </row>
    <row r="30" ht="12.75" customHeight="1" s="430">
      <c r="A30" s="17" t="n">
        <v>1</v>
      </c>
      <c r="B30" s="424" t="inlineStr">
        <is>
          <t>&gt; 4 years and &lt;= 5 years</t>
        </is>
      </c>
      <c r="C30" s="424" t="n"/>
      <c r="D30" s="45" t="n">
        <v>0</v>
      </c>
      <c r="E30" s="213" t="n">
        <v>90.03902236</v>
      </c>
      <c r="F30" s="45" t="n">
        <v>0</v>
      </c>
      <c r="G30" s="213" t="n">
        <v>29.958796</v>
      </c>
      <c r="I30" s="43" t="n">
        <v>0</v>
      </c>
      <c r="J30" s="44" t="n">
        <v>0</v>
      </c>
    </row>
    <row r="31" ht="12.75" customHeight="1" s="430">
      <c r="A31" s="17" t="n">
        <v>1</v>
      </c>
      <c r="B31" s="424" t="inlineStr">
        <is>
          <t>&gt; 5 years and &lt;= 10 years</t>
        </is>
      </c>
      <c r="C31" s="425" t="n"/>
      <c r="D31" s="43" t="n">
        <v>53.41687552</v>
      </c>
      <c r="E31" s="44" t="n">
        <v>50.25961435000001</v>
      </c>
      <c r="F31" s="43" t="n">
        <v>53.41687599999999</v>
      </c>
      <c r="G31" s="44" t="n">
        <v>115.913906</v>
      </c>
      <c r="I31" s="43" t="n">
        <v>53.41687552</v>
      </c>
      <c r="J31" s="44" t="n">
        <v>20</v>
      </c>
    </row>
    <row r="32" ht="12.75" customHeight="1" s="430">
      <c r="B32" s="424" t="inlineStr">
        <is>
          <t>&gt; 10 years</t>
        </is>
      </c>
      <c r="C32" s="425" t="n"/>
      <c r="D32" s="43" t="n">
        <v>0</v>
      </c>
      <c r="E32" s="44" t="n">
        <v>4.89582053</v>
      </c>
      <c r="F32" s="43" t="n">
        <v>0</v>
      </c>
      <c r="G32" s="44" t="n">
        <v>29.280356</v>
      </c>
      <c r="I32" s="43" t="n">
        <v>0</v>
      </c>
      <c r="J32" s="44" t="n">
        <v>33.41687599999999</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4197.22246177</v>
      </c>
      <c r="E9" s="53" t="n">
        <v>4118.538231</v>
      </c>
    </row>
    <row r="10" ht="12.75" customHeight="1" s="430">
      <c r="A10" s="17" t="n">
        <v>0</v>
      </c>
      <c r="B10" s="54" t="inlineStr">
        <is>
          <t>more than 300,000 Euros up to 1 mn. Euros</t>
        </is>
      </c>
      <c r="C10" s="54" t="n"/>
      <c r="D10" s="43" t="n">
        <v>1519.03170015</v>
      </c>
      <c r="E10" s="53" t="n">
        <v>1423.287968</v>
      </c>
    </row>
    <row r="11" ht="12.75" customHeight="1" s="430">
      <c r="A11" s="17" t="n"/>
      <c r="B11" s="54" t="inlineStr">
        <is>
          <t>more than 1 mn. Euros up to 10 mn. Euros</t>
        </is>
      </c>
      <c r="C11" s="54" t="n"/>
      <c r="D11" s="43" t="n">
        <v>785.28318236</v>
      </c>
      <c r="E11" s="53" t="n">
        <v>761.667245</v>
      </c>
    </row>
    <row r="12" ht="12.75" customHeight="1" s="430">
      <c r="A12" s="17" t="n">
        <v>0</v>
      </c>
      <c r="B12" s="54" t="inlineStr">
        <is>
          <t>more than 10 mn. Euros</t>
        </is>
      </c>
      <c r="C12" s="54" t="n"/>
      <c r="D12" s="43" t="n">
        <v>33.73741</v>
      </c>
      <c r="E12" s="53" t="n">
        <v>21.33841</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93.16709761</v>
      </c>
      <c r="E21" s="44" t="n">
        <v>103.805169</v>
      </c>
    </row>
    <row r="22" ht="12.75" customHeight="1" s="430">
      <c r="A22" s="17" t="n">
        <v>1</v>
      </c>
      <c r="B22" s="54" t="inlineStr">
        <is>
          <t>more than 10 mn. Euros up to 100 mn. Euros</t>
        </is>
      </c>
      <c r="C22" s="54" t="n"/>
      <c r="D22" s="45" t="n">
        <v>189.79088241</v>
      </c>
      <c r="E22" s="56" t="n">
        <v>181.415266</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1115.90619072</v>
      </c>
      <c r="H16" s="83" t="n">
        <v>3024.47067965</v>
      </c>
      <c r="I16" s="83" t="n">
        <v>1646.56580814</v>
      </c>
      <c r="J16" s="83" t="n">
        <v>0</v>
      </c>
      <c r="K16" s="83" t="n">
        <v>0</v>
      </c>
      <c r="L16" s="83">
        <f>SUM(M16:R16)</f>
        <v/>
      </c>
      <c r="M16" s="83" t="n">
        <v>419.6592535</v>
      </c>
      <c r="N16" s="83" t="n">
        <v>184.79370917</v>
      </c>
      <c r="O16" s="83" t="n">
        <v>77.92808049</v>
      </c>
      <c r="P16" s="83" t="n">
        <v>65.9510326</v>
      </c>
      <c r="Q16" s="83" t="n">
        <v>0</v>
      </c>
      <c r="R16" s="83" t="n">
        <v>0</v>
      </c>
      <c r="S16" s="84" t="n">
        <v>0</v>
      </c>
      <c r="T16" s="262" t="n">
        <v>0</v>
      </c>
    </row>
    <row r="17" ht="12.75" customHeight="1" s="430">
      <c r="C17" s="79" t="n"/>
      <c r="D17" s="289">
        <f>"year "&amp;(AktJahr-1)</f>
        <v/>
      </c>
      <c r="E17" s="294">
        <f>F17+L17</f>
        <v/>
      </c>
      <c r="F17" s="85">
        <f>SUM(G17:K17)</f>
        <v/>
      </c>
      <c r="G17" s="85" t="n">
        <v>1066.74925</v>
      </c>
      <c r="H17" s="85" t="n">
        <v>2900.092244</v>
      </c>
      <c r="I17" s="85" t="n">
        <v>1587.800659</v>
      </c>
      <c r="J17" s="85" t="n">
        <v>0</v>
      </c>
      <c r="K17" s="85" t="n">
        <v>0</v>
      </c>
      <c r="L17" s="85">
        <f>SUM(M17:R17)</f>
        <v/>
      </c>
      <c r="M17" s="85" t="n">
        <v>408.140397</v>
      </c>
      <c r="N17" s="85" t="n">
        <v>171.252551</v>
      </c>
      <c r="O17" s="85" t="n">
        <v>69.505003</v>
      </c>
      <c r="P17" s="85" t="n">
        <v>121.291751</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1115.90619072</v>
      </c>
      <c r="H18" s="83" t="n">
        <v>3024.47067965</v>
      </c>
      <c r="I18" s="83" t="n">
        <v>1646.56580814</v>
      </c>
      <c r="J18" s="83" t="n">
        <v>0</v>
      </c>
      <c r="K18" s="83" t="n">
        <v>0</v>
      </c>
      <c r="L18" s="83">
        <f>SUM(M18:R18)</f>
        <v/>
      </c>
      <c r="M18" s="83" t="n">
        <v>419.6592535</v>
      </c>
      <c r="N18" s="83" t="n">
        <v>184.79370917</v>
      </c>
      <c r="O18" s="83" t="n">
        <v>77.92808049</v>
      </c>
      <c r="P18" s="83" t="n">
        <v>65.9510326</v>
      </c>
      <c r="Q18" s="83" t="n">
        <v>0</v>
      </c>
      <c r="R18" s="83" t="n">
        <v>0</v>
      </c>
      <c r="S18" s="84" t="n">
        <v>0</v>
      </c>
      <c r="T18" s="262" t="n">
        <v>0</v>
      </c>
    </row>
    <row r="19" ht="12.75" customHeight="1" s="430">
      <c r="C19" s="79" t="n"/>
      <c r="D19" s="289">
        <f>$D$17</f>
        <v/>
      </c>
      <c r="E19" s="294">
        <f>F19+L19</f>
        <v/>
      </c>
      <c r="F19" s="85">
        <f>SUM(G19:K19)</f>
        <v/>
      </c>
      <c r="G19" s="85" t="n">
        <v>1066.74925</v>
      </c>
      <c r="H19" s="85" t="n">
        <v>2900.092244</v>
      </c>
      <c r="I19" s="85" t="n">
        <v>1587.800659</v>
      </c>
      <c r="J19" s="85" t="n">
        <v>0</v>
      </c>
      <c r="K19" s="85" t="n">
        <v>0</v>
      </c>
      <c r="L19" s="85">
        <f>SUM(M19:R19)</f>
        <v/>
      </c>
      <c r="M19" s="85" t="n">
        <v>408.140397</v>
      </c>
      <c r="N19" s="85" t="n">
        <v>171.252551</v>
      </c>
      <c r="O19" s="85" t="n">
        <v>69.505003</v>
      </c>
      <c r="P19" s="85" t="n">
        <v>121.291751</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76</v>
      </c>
      <c r="H12" s="83" t="n">
        <v>0</v>
      </c>
      <c r="I12" s="83" t="n">
        <v>130.10357484</v>
      </c>
      <c r="J12" s="84" t="n">
        <v>68.526841</v>
      </c>
      <c r="K12" s="119" t="n">
        <v>0</v>
      </c>
      <c r="L12" s="83" t="n">
        <v>0</v>
      </c>
      <c r="M12" s="83" t="n">
        <v>8.32756418</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51</v>
      </c>
      <c r="H13" s="124" t="n">
        <v>0</v>
      </c>
      <c r="I13" s="124" t="n">
        <v>155.961367</v>
      </c>
      <c r="J13" s="125" t="n">
        <v>68.581841</v>
      </c>
      <c r="K13" s="123" t="n">
        <v>0</v>
      </c>
      <c r="L13" s="124" t="n">
        <v>0</v>
      </c>
      <c r="M13" s="124" t="n">
        <v>9.677227999999999</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45</v>
      </c>
      <c r="H14" s="83" t="n">
        <v>0</v>
      </c>
      <c r="I14" s="83" t="n">
        <v>130.10357484</v>
      </c>
      <c r="J14" s="84" t="n">
        <v>68.526841</v>
      </c>
      <c r="K14" s="119" t="n">
        <v>0</v>
      </c>
      <c r="L14" s="83" t="n">
        <v>0</v>
      </c>
      <c r="M14" s="83" t="n">
        <v>8.32756418</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20</v>
      </c>
      <c r="H15" s="124" t="n">
        <v>0</v>
      </c>
      <c r="I15" s="124" t="n">
        <v>155.961367</v>
      </c>
      <c r="J15" s="125" t="n">
        <v>68.581841</v>
      </c>
      <c r="K15" s="123" t="n">
        <v>0</v>
      </c>
      <c r="L15" s="124" t="n">
        <v>0</v>
      </c>
      <c r="M15" s="124" t="n">
        <v>9.677227999999999</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31</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31</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100</v>
      </c>
      <c r="F13" s="83" t="n">
        <v>0</v>
      </c>
      <c r="G13" s="83" t="n">
        <v>0</v>
      </c>
      <c r="H13" s="121" t="n">
        <v>0</v>
      </c>
      <c r="I13" s="83" t="n">
        <v>0</v>
      </c>
      <c r="J13" s="262" t="n">
        <v>100</v>
      </c>
    </row>
    <row r="14" ht="12.75" customHeight="1" s="430">
      <c r="B14" s="149" t="n"/>
      <c r="C14" s="54" t="n"/>
      <c r="D14" s="54">
        <f>"year "&amp;(AktJahr-1)</f>
        <v/>
      </c>
      <c r="E14" s="263" t="n">
        <v>140</v>
      </c>
      <c r="F14" s="124" t="n">
        <v>0</v>
      </c>
      <c r="G14" s="124" t="n">
        <v>0</v>
      </c>
      <c r="H14" s="127" t="n">
        <v>0</v>
      </c>
      <c r="I14" s="124" t="n">
        <v>0</v>
      </c>
      <c r="J14" s="264" t="n">
        <v>140</v>
      </c>
    </row>
    <row r="15" ht="12.75" customHeight="1" s="430">
      <c r="B15" s="149" t="inlineStr">
        <is>
          <t>DE</t>
        </is>
      </c>
      <c r="C15" s="81" t="inlineStr">
        <is>
          <t>Germany</t>
        </is>
      </c>
      <c r="D15" s="82">
        <f>$D$13</f>
        <v/>
      </c>
      <c r="E15" s="261" t="n">
        <v>80</v>
      </c>
      <c r="F15" s="83" t="n">
        <v>0</v>
      </c>
      <c r="G15" s="83" t="n">
        <v>0</v>
      </c>
      <c r="H15" s="121" t="n">
        <v>0</v>
      </c>
      <c r="I15" s="83" t="n">
        <v>0</v>
      </c>
      <c r="J15" s="262" t="n">
        <v>80</v>
      </c>
    </row>
    <row r="16" ht="12.75" customHeight="1" s="430">
      <c r="B16" s="149" t="n"/>
      <c r="C16" s="54" t="n"/>
      <c r="D16" s="54">
        <f>$D$14</f>
        <v/>
      </c>
      <c r="E16" s="263" t="n">
        <v>55</v>
      </c>
      <c r="F16" s="124" t="n">
        <v>0</v>
      </c>
      <c r="G16" s="124" t="n">
        <v>0</v>
      </c>
      <c r="H16" s="127" t="n">
        <v>0</v>
      </c>
      <c r="I16" s="124" t="n">
        <v>0</v>
      </c>
      <c r="J16" s="264" t="n">
        <v>55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20</v>
      </c>
      <c r="F47" s="83" t="n">
        <v>0</v>
      </c>
      <c r="G47" s="83" t="n">
        <v>0</v>
      </c>
      <c r="H47" s="121" t="n">
        <v>0</v>
      </c>
      <c r="I47" s="83" t="n">
        <v>0</v>
      </c>
      <c r="J47" s="262" t="n">
        <v>20</v>
      </c>
    </row>
    <row r="48" ht="12.75" customHeight="1" s="430">
      <c r="B48" s="149" t="n"/>
      <c r="C48" s="54" t="n"/>
      <c r="D48" s="54">
        <f>$D$14</f>
        <v/>
      </c>
      <c r="E48" s="263" t="n">
        <v>85</v>
      </c>
      <c r="F48" s="124" t="n">
        <v>0</v>
      </c>
      <c r="G48" s="124" t="n">
        <v>0</v>
      </c>
      <c r="H48" s="127" t="n">
        <v>0</v>
      </c>
      <c r="I48" s="124" t="n">
        <v>0</v>
      </c>
      <c r="J48" s="264" t="n">
        <v>85</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884.5</v>
      </c>
      <c r="E9" s="219" t="n">
        <v>867.5</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6635.27475436</v>
      </c>
      <c r="E12" s="205" t="n">
        <v>6464.831855</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5.41</v>
      </c>
      <c r="E30" s="209" t="n">
        <v>5.17</v>
      </c>
    </row>
    <row r="31" ht="31.5" customHeight="1" s="430">
      <c r="A31" s="214" t="n">
        <v>0</v>
      </c>
      <c r="B31" s="169" t="inlineStr">
        <is>
          <t xml:space="preserve">average loan-to-value ratio, weighted using the mortgage lending value
section 28 para. 2 no. 3  </t>
        </is>
      </c>
      <c r="C31" s="168" t="inlineStr">
        <is>
          <t>%</t>
        </is>
      </c>
      <c r="D31" s="167" t="n">
        <v>53.465461</v>
      </c>
      <c r="E31" s="209" t="n">
        <v>53.43</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10.19507815</v>
      </c>
    </row>
    <row r="36">
      <c r="A36" s="214" t="n"/>
      <c r="B36" s="236" t="inlineStr">
        <is>
          <t>Day on which the largest negative sum results</t>
        </is>
      </c>
      <c r="C36" s="166" t="inlineStr">
        <is>
          <t>Day (1-180)</t>
        </is>
      </c>
      <c r="D36" s="379" t="n">
        <v>0</v>
      </c>
      <c r="E36" s="380" t="n">
        <v>14</v>
      </c>
    </row>
    <row r="37" ht="21.75" customHeight="1" s="430" thickBot="1">
      <c r="A37" s="214" t="n">
        <v>1</v>
      </c>
      <c r="B37" s="170" t="inlineStr">
        <is>
          <t>Total amount of cover assets meeting the requirements of section 4 para 1a s. 3 Pfandbrief Act</t>
        </is>
      </c>
      <c r="C37" s="242" t="inlineStr">
        <is>
          <t>(€ mn.)</t>
        </is>
      </c>
      <c r="D37" s="211" t="n">
        <v>92.575875</v>
      </c>
      <c r="E37" s="212" t="n">
        <v>128.651453</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153.41687552</v>
      </c>
      <c r="E9" s="219" t="n">
        <v>168.416876</v>
      </c>
    </row>
    <row r="10" ht="21.75" customHeight="1" s="430" thickBot="1">
      <c r="A10" s="214" t="n">
        <v>1</v>
      </c>
      <c r="B10" s="243" t="inlineStr">
        <is>
          <t xml:space="preserve">thereof percentage share of fixed-rate Pfandbriefe
section 28 para. 1 no. 13 </t>
        </is>
      </c>
      <c r="C10" s="163" t="inlineStr">
        <is>
          <t>%</t>
        </is>
      </c>
      <c r="D10" s="164" t="n">
        <v>100</v>
      </c>
      <c r="E10" s="206" t="n">
        <v>100</v>
      </c>
    </row>
    <row r="11" ht="13.5" customHeight="1" s="430" thickBot="1">
      <c r="A11" s="214" t="n">
        <v>1</v>
      </c>
      <c r="B11" s="202" t="n"/>
      <c r="C11" s="21" t="n"/>
      <c r="D11" s="21" t="n"/>
      <c r="E11" s="207" t="n"/>
    </row>
    <row r="12">
      <c r="A12" s="214" t="n">
        <v>1</v>
      </c>
      <c r="B12" s="241" t="inlineStr">
        <is>
          <t>Cover Pool</t>
        </is>
      </c>
      <c r="C12" s="245" t="inlineStr">
        <is>
          <t>(€ mn.)</t>
        </is>
      </c>
      <c r="D12" s="218" t="n">
        <v>282.95798002</v>
      </c>
      <c r="E12" s="219" t="n">
        <v>285.220435</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100</v>
      </c>
      <c r="E16" s="209" t="n">
        <v>100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52.485</v>
      </c>
      <c r="E30" s="209" t="n">
        <v>0</v>
      </c>
    </row>
    <row r="31">
      <c r="A31" s="214" t="n"/>
      <c r="B31" s="236" t="inlineStr">
        <is>
          <t>Day on which the largest negative sum results</t>
        </is>
      </c>
      <c r="C31" s="166" t="inlineStr">
        <is>
          <t>Day (1-180)</t>
        </is>
      </c>
      <c r="D31" s="379" t="n">
        <v>1</v>
      </c>
      <c r="E31" s="380" t="n">
        <v>0</v>
      </c>
    </row>
    <row r="32" ht="21.75" customHeight="1" s="430" thickBot="1">
      <c r="A32" s="214" t="n"/>
      <c r="B32" s="170" t="inlineStr">
        <is>
          <t>Total amount of cover assets meeting the requirements of section 4 para 1a s. 3 Pfandbrief Act</t>
        </is>
      </c>
      <c r="C32" s="242" t="inlineStr">
        <is>
          <t>(€ mn.)</t>
        </is>
      </c>
      <c r="D32" s="211" t="n">
        <v>72.77682593500001</v>
      </c>
      <c r="E32" s="212" t="n">
        <v>46.315578</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34.5" customHeight="1" s="430" thickBot="1">
      <c r="B10" s="224" t="inlineStr">
        <is>
          <t>ISIN</t>
        </is>
      </c>
      <c r="C10" s="201" t="inlineStr">
        <is>
          <t>(Mio. €)</t>
        </is>
      </c>
      <c r="D10" s="521" t="inlineStr">
        <is>
          <t>DE000A1TM490, DE000A254RH2, DE000A254RJ8, DE000A254RK6, DE000A30VUY6, DE000A3510V8, DE000A3510W6, DE000A382756, DE000A382798, DE000A3828B6</t>
        </is>
      </c>
      <c r="E10" s="522" t="inlineStr">
        <is>
          <t>DE000A1TM3M6, DE000A1TM490, DE000A14J538, DE000A254RH2, DE000A254RJ8, DE000A254RK6, DE000A30VUY6</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521" t="n">
        <v>0</v>
      </c>
      <c r="E22" s="522"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11.07.2024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KSK</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Kreissparkasse Köln</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s</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