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419225" cy="6953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Sparkasse KölnBonn</t>
        </is>
      </c>
      <c r="H2" s="4" t="n"/>
      <c r="I2" s="4" t="n"/>
    </row>
    <row r="3" ht="15" customHeight="1" s="430">
      <c r="G3" s="5" t="inlineStr">
        <is>
          <t>Hahnenstraße 57</t>
        </is>
      </c>
      <c r="H3" s="6" t="n"/>
      <c r="I3" s="6" t="n"/>
    </row>
    <row r="4" ht="15" customHeight="1" s="430">
      <c r="G4" s="5" t="inlineStr">
        <is>
          <t>50667 Köln</t>
        </is>
      </c>
      <c r="H4" s="6" t="n"/>
      <c r="I4" s="6" t="n"/>
      <c r="J4" s="7" t="n"/>
    </row>
    <row r="5" ht="15" customHeight="1" s="430">
      <c r="G5" s="5" t="inlineStr">
        <is>
          <t>Telefon: +49 221 226 - 1</t>
        </is>
      </c>
      <c r="H5" s="6" t="n"/>
      <c r="I5" s="6" t="n"/>
      <c r="J5" s="7" t="n"/>
    </row>
    <row r="6" ht="15" customHeight="1" s="430">
      <c r="G6" s="5" t="inlineStr">
        <is>
          <t>Telefax: +49 221 240 1473</t>
        </is>
      </c>
      <c r="H6" s="6" t="n"/>
      <c r="I6" s="6" t="n"/>
      <c r="J6" s="7" t="n"/>
    </row>
    <row r="7" ht="15" customHeight="1" s="430">
      <c r="G7" s="5" t="inlineStr">
        <is>
          <t>E-Mail: kontakt@sparkasse-koelnbonn.de</t>
        </is>
      </c>
      <c r="H7" s="6" t="n"/>
      <c r="I7" s="6" t="n"/>
    </row>
    <row r="8" ht="14.1" customFormat="1" customHeight="1" s="8">
      <c r="A8" s="9" t="n"/>
      <c r="G8" s="5" t="inlineStr">
        <is>
          <t>Internet: www.sparkasse-koelnbonn.de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1292.02128562</v>
      </c>
      <c r="E21" s="387" t="n">
        <v>1341.158627</v>
      </c>
      <c r="F21" s="386" t="n">
        <v>1292.83456182</v>
      </c>
      <c r="G21" s="387" t="n">
        <v>1316.672669</v>
      </c>
      <c r="H21" s="386" t="n">
        <v>1165.97934087</v>
      </c>
      <c r="I21" s="387" t="n">
        <v>1172.8064</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8259.39315681</v>
      </c>
      <c r="E23" s="391" t="n">
        <v>7166.99339</v>
      </c>
      <c r="F23" s="390" t="n">
        <v>7957.19868332</v>
      </c>
      <c r="G23" s="391" t="n">
        <v>6704.809402</v>
      </c>
      <c r="H23" s="390" t="n">
        <v>7054.64165321</v>
      </c>
      <c r="I23" s="391" t="n">
        <v>5918.206439000001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52.918424775</v>
      </c>
      <c r="E27" s="387" t="n">
        <v>56.67602939</v>
      </c>
      <c r="F27" s="386" t="n">
        <v>25.856691236</v>
      </c>
      <c r="G27" s="387" t="n">
        <v>26.33345338</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6914.453446414999</v>
      </c>
      <c r="E29" s="394" t="n">
        <v>5769.158734000001</v>
      </c>
      <c r="F29" s="393" t="n">
        <v>6638.507430264</v>
      </c>
      <c r="G29" s="394" t="n">
        <v>5361.803279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0</v>
      </c>
      <c r="E31" s="27" t="n">
        <v>5825.834763</v>
      </c>
      <c r="F31" s="26" t="n">
        <v>0</v>
      </c>
      <c r="G31" s="27" t="n">
        <v>5388.136733</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1292.02128562</v>
      </c>
      <c r="E9" s="219" t="n">
        <v>1341.158627</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92.3</v>
      </c>
    </row>
    <row r="11" ht="13.5" customHeight="1" s="430" thickBot="1">
      <c r="A11" s="214" t="n">
        <v>0</v>
      </c>
      <c r="B11" s="202" t="n"/>
      <c r="C11" s="21" t="n"/>
      <c r="D11" s="21" t="n"/>
      <c r="E11" s="207" t="n"/>
    </row>
    <row r="12">
      <c r="A12" s="214" t="n">
        <v>0</v>
      </c>
      <c r="B12" s="241" t="inlineStr">
        <is>
          <t>Cover Pool</t>
        </is>
      </c>
      <c r="C12" s="244" t="inlineStr">
        <is>
          <t>(€ mn.)</t>
        </is>
      </c>
      <c r="D12" s="204" t="n">
        <v>8259.39315681</v>
      </c>
      <c r="E12" s="205" t="n">
        <v>7166.99339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92.61424054</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5.88</v>
      </c>
      <c r="E30" s="209" t="n">
        <v>5.68</v>
      </c>
    </row>
    <row r="31" ht="31.5" customHeight="1" s="430">
      <c r="A31" s="214" t="n">
        <v>0</v>
      </c>
      <c r="B31" s="169" t="inlineStr">
        <is>
          <t xml:space="preserve">average loan-to-value ratio, weighted using the mortgage lending value
section 28 para. 2 no. 3  </t>
        </is>
      </c>
      <c r="C31" s="168" t="inlineStr">
        <is>
          <t>%</t>
        </is>
      </c>
      <c r="D31" s="167" t="n">
        <v>53.510876</v>
      </c>
      <c r="E31" s="209" t="n">
        <v>53.45</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403.200756</v>
      </c>
      <c r="E35" s="209" t="n">
        <v>0.65113809</v>
      </c>
    </row>
    <row r="36">
      <c r="A36" s="214" t="n"/>
      <c r="B36" s="236" t="inlineStr">
        <is>
          <t>Day on which the largest negative sum results</t>
        </is>
      </c>
      <c r="C36" s="166" t="inlineStr">
        <is>
          <t>Day (1-180)</t>
        </is>
      </c>
      <c r="D36" s="379" t="n">
        <v>105</v>
      </c>
      <c r="E36" s="380" t="n">
        <v>15</v>
      </c>
    </row>
    <row r="37" ht="21.75" customHeight="1" s="430" thickBot="1">
      <c r="A37" s="214" t="n">
        <v>1</v>
      </c>
      <c r="B37" s="170" t="inlineStr">
        <is>
          <t>Total amount of cover assets meeting the requirements of section 4 para 1a s. 3 Pfandbrief Act</t>
        </is>
      </c>
      <c r="C37" s="242" t="inlineStr">
        <is>
          <t>(€ mn.)</t>
        </is>
      </c>
      <c r="D37" s="211" t="n">
        <v>533.2425419799999</v>
      </c>
      <c r="E37" s="212" t="n">
        <v>31.23738786</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521" t="inlineStr">
        <is>
          <t>DE000SK003B9</t>
        </is>
      </c>
      <c r="E10" s="522" t="inlineStr">
        <is>
          <t>DE000SK003B9, DE000SK00818</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18.07.2024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SKB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Sparkasse KölnBonn</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500</v>
      </c>
      <c r="E11" s="44" t="n">
        <v>525.50600635</v>
      </c>
      <c r="F11" s="43" t="n">
        <v>25</v>
      </c>
      <c r="G11" s="44" t="n">
        <v>473.4196277</v>
      </c>
      <c r="I11" s="43" t="n">
        <v>0</v>
      </c>
      <c r="J11" s="44" t="n">
        <v>0</v>
      </c>
    </row>
    <row r="12" ht="12.75" customHeight="1" s="430">
      <c r="A12" s="17" t="n">
        <v>0</v>
      </c>
      <c r="B12" s="424" t="inlineStr">
        <is>
          <t>&gt; 0.5 years and &lt;= 1 year</t>
        </is>
      </c>
      <c r="C12" s="425" t="n"/>
      <c r="D12" s="43" t="n">
        <v>10</v>
      </c>
      <c r="E12" s="44" t="n">
        <v>389.6295128</v>
      </c>
      <c r="F12" s="43" t="n">
        <v>52</v>
      </c>
      <c r="G12" s="44" t="n">
        <v>262.192925</v>
      </c>
      <c r="I12" s="43" t="n">
        <v>0</v>
      </c>
      <c r="J12" s="44" t="n">
        <v>0</v>
      </c>
    </row>
    <row r="13" ht="12.75" customHeight="1" s="430">
      <c r="A13" s="17" t="n"/>
      <c r="B13" s="424" t="inlineStr">
        <is>
          <t>&gt; 1  year and &lt;= 1.5 years</t>
        </is>
      </c>
      <c r="C13" s="425" t="n"/>
      <c r="D13" s="43" t="n">
        <v>115.75</v>
      </c>
      <c r="E13" s="44" t="n">
        <v>351.3808947</v>
      </c>
      <c r="F13" s="43" t="n">
        <v>500</v>
      </c>
      <c r="G13" s="44" t="n">
        <v>297.9654934</v>
      </c>
      <c r="I13" s="43" t="n">
        <v>500</v>
      </c>
      <c r="J13" s="44" t="n">
        <v>25</v>
      </c>
    </row>
    <row r="14" ht="12.75" customHeight="1" s="430">
      <c r="A14" s="17" t="n">
        <v>0</v>
      </c>
      <c r="B14" s="424" t="inlineStr">
        <is>
          <t>&gt; 1.5 years and &lt;= 2 years</t>
        </is>
      </c>
      <c r="C14" s="424" t="n"/>
      <c r="D14" s="45" t="n">
        <v>20</v>
      </c>
      <c r="E14" s="213" t="n">
        <v>361.25371739</v>
      </c>
      <c r="F14" s="45" t="n">
        <v>10</v>
      </c>
      <c r="G14" s="213" t="n">
        <v>328.4555384</v>
      </c>
      <c r="I14" s="43" t="n">
        <v>10</v>
      </c>
      <c r="J14" s="44" t="n">
        <v>52</v>
      </c>
    </row>
    <row r="15" ht="12.75" customHeight="1" s="430">
      <c r="A15" s="17" t="n">
        <v>0</v>
      </c>
      <c r="B15" s="424" t="inlineStr">
        <is>
          <t>&gt; 2 years and &lt;= 3 years</t>
        </is>
      </c>
      <c r="C15" s="424" t="n"/>
      <c r="D15" s="45" t="n">
        <v>5</v>
      </c>
      <c r="E15" s="213" t="n">
        <v>794.07125648</v>
      </c>
      <c r="F15" s="45" t="n">
        <v>135.75</v>
      </c>
      <c r="G15" s="213" t="n">
        <v>639.7520201</v>
      </c>
      <c r="I15" s="43" t="n">
        <v>135.75</v>
      </c>
      <c r="J15" s="44" t="n">
        <v>625.75</v>
      </c>
    </row>
    <row r="16" ht="12.75" customHeight="1" s="430">
      <c r="A16" s="17" t="n">
        <v>0</v>
      </c>
      <c r="B16" s="424" t="inlineStr">
        <is>
          <t>&gt; 3 years and &lt;= 4 years</t>
        </is>
      </c>
      <c r="C16" s="424" t="n"/>
      <c r="D16" s="45" t="n">
        <v>54</v>
      </c>
      <c r="E16" s="213" t="n">
        <v>696.56974428</v>
      </c>
      <c r="F16" s="45" t="n">
        <v>5</v>
      </c>
      <c r="G16" s="213" t="n">
        <v>623.30858</v>
      </c>
      <c r="I16" s="43" t="n">
        <v>5</v>
      </c>
      <c r="J16" s="44" t="n">
        <v>20</v>
      </c>
    </row>
    <row r="17" ht="12.75" customHeight="1" s="430">
      <c r="A17" s="17" t="n">
        <v>0</v>
      </c>
      <c r="B17" s="424" t="inlineStr">
        <is>
          <t>&gt; 4 years and &lt;= 5 years</t>
        </is>
      </c>
      <c r="C17" s="424" t="n"/>
      <c r="D17" s="45" t="n">
        <v>75</v>
      </c>
      <c r="E17" s="213" t="n">
        <v>670.69770597</v>
      </c>
      <c r="F17" s="45" t="n">
        <v>54</v>
      </c>
      <c r="G17" s="213" t="n">
        <v>559.2636295999999</v>
      </c>
      <c r="I17" s="43" t="n">
        <v>54</v>
      </c>
      <c r="J17" s="44" t="n">
        <v>5</v>
      </c>
    </row>
    <row r="18" ht="12.75" customHeight="1" s="430">
      <c r="A18" s="17" t="n">
        <v>0</v>
      </c>
      <c r="B18" s="424" t="inlineStr">
        <is>
          <t>&gt; 5 years and &lt;= 10 years</t>
        </is>
      </c>
      <c r="C18" s="425" t="n"/>
      <c r="D18" s="43" t="n">
        <v>180.07128562</v>
      </c>
      <c r="E18" s="44" t="n">
        <v>3242.33187047</v>
      </c>
      <c r="F18" s="43" t="n">
        <v>219.208627</v>
      </c>
      <c r="G18" s="44" t="n">
        <v>2705.514643</v>
      </c>
      <c r="I18" s="43" t="n">
        <v>220.07128562</v>
      </c>
      <c r="J18" s="44" t="n">
        <v>172.4819295</v>
      </c>
    </row>
    <row r="19" ht="12.75" customHeight="1" s="430">
      <c r="A19" s="17" t="n">
        <v>0</v>
      </c>
      <c r="B19" s="424" t="inlineStr">
        <is>
          <t>&gt; 10 years</t>
        </is>
      </c>
      <c r="C19" s="425" t="n"/>
      <c r="D19" s="43" t="n">
        <v>332.2</v>
      </c>
      <c r="E19" s="44" t="n">
        <v>1227.95244837</v>
      </c>
      <c r="F19" s="43" t="n">
        <v>340.2</v>
      </c>
      <c r="G19" s="44" t="n">
        <v>1277.120933</v>
      </c>
      <c r="I19" s="43" t="n">
        <v>367.2</v>
      </c>
      <c r="J19" s="44" t="n">
        <v>440.9266975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3362.22594336</v>
      </c>
      <c r="E9" s="53" t="n">
        <v>3237.009125</v>
      </c>
    </row>
    <row r="10" ht="12.75" customHeight="1" s="430">
      <c r="A10" s="17" t="n">
        <v>0</v>
      </c>
      <c r="B10" s="54" t="inlineStr">
        <is>
          <t>more than 300,000 Euros up to 1 mn. Euros</t>
        </is>
      </c>
      <c r="C10" s="54" t="n"/>
      <c r="D10" s="43" t="n">
        <v>1867.86711886</v>
      </c>
      <c r="E10" s="53" t="n">
        <v>1696.372789</v>
      </c>
    </row>
    <row r="11" ht="12.75" customHeight="1" s="430">
      <c r="A11" s="17" t="n"/>
      <c r="B11" s="54" t="inlineStr">
        <is>
          <t>more than 1 mn. Euros up to 10 mn. Euros</t>
        </is>
      </c>
      <c r="C11" s="54" t="n"/>
      <c r="D11" s="43" t="n">
        <v>1706.28090637</v>
      </c>
      <c r="E11" s="53" t="n">
        <v>1573.939888</v>
      </c>
    </row>
    <row r="12" ht="12.75" customHeight="1" s="430">
      <c r="A12" s="17" t="n">
        <v>0</v>
      </c>
      <c r="B12" s="54" t="inlineStr">
        <is>
          <t>more than 10 mn. Euros</t>
        </is>
      </c>
      <c r="C12" s="54" t="n"/>
      <c r="D12" s="43" t="n">
        <v>760.01918822</v>
      </c>
      <c r="E12" s="53" t="n">
        <v>623.671588</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1369.42505525</v>
      </c>
      <c r="H16" s="83" t="n">
        <v>2062.31517883</v>
      </c>
      <c r="I16" s="83" t="n">
        <v>2497.37967353</v>
      </c>
      <c r="J16" s="83" t="n">
        <v>0.32082</v>
      </c>
      <c r="K16" s="83" t="n">
        <v>25.62869227</v>
      </c>
      <c r="L16" s="83">
        <f>SUM(M16:R16)</f>
        <v/>
      </c>
      <c r="M16" s="83" t="n">
        <v>849.09386987</v>
      </c>
      <c r="N16" s="83" t="n">
        <v>201.93837923</v>
      </c>
      <c r="O16" s="83" t="n">
        <v>97.55841873999999</v>
      </c>
      <c r="P16" s="83" t="n">
        <v>589.93386366</v>
      </c>
      <c r="Q16" s="83" t="n">
        <v>0.06447385</v>
      </c>
      <c r="R16" s="83" t="n">
        <v>2.73473159</v>
      </c>
      <c r="S16" s="84" t="n">
        <v>0</v>
      </c>
      <c r="T16" s="262" t="n">
        <v>0</v>
      </c>
    </row>
    <row r="17" ht="12.75" customHeight="1" s="430">
      <c r="C17" s="79" t="n"/>
      <c r="D17" s="289">
        <f>"year "&amp;(AktJahr-1)</f>
        <v/>
      </c>
      <c r="E17" s="294">
        <f>F17+L17</f>
        <v/>
      </c>
      <c r="F17" s="85">
        <f>SUM(G17:K17)</f>
        <v/>
      </c>
      <c r="G17" s="85" t="n">
        <v>1281.010323</v>
      </c>
      <c r="H17" s="85" t="n">
        <v>1919.171946</v>
      </c>
      <c r="I17" s="85" t="n">
        <v>2327.713395</v>
      </c>
      <c r="J17" s="85" t="n">
        <v>0</v>
      </c>
      <c r="K17" s="85" t="n">
        <v>0</v>
      </c>
      <c r="L17" s="85">
        <f>SUM(M17:R17)</f>
        <v/>
      </c>
      <c r="M17" s="85" t="n">
        <v>718.6681433</v>
      </c>
      <c r="N17" s="85" t="n">
        <v>202.2717207</v>
      </c>
      <c r="O17" s="85" t="n">
        <v>95.81263254999999</v>
      </c>
      <c r="P17" s="85" t="n">
        <v>562.6145518999999</v>
      </c>
      <c r="Q17" s="85" t="n">
        <v>22.97971412</v>
      </c>
      <c r="R17" s="85" t="n">
        <v>0.7509633</v>
      </c>
      <c r="S17" s="86" t="n">
        <v>0</v>
      </c>
      <c r="T17" s="295" t="n">
        <v>0</v>
      </c>
    </row>
    <row r="18" ht="12.75" customHeight="1" s="430">
      <c r="B18" s="13" t="inlineStr">
        <is>
          <t>DE</t>
        </is>
      </c>
      <c r="C18" s="81" t="inlineStr">
        <is>
          <t>Germany</t>
        </is>
      </c>
      <c r="D18" s="282">
        <f>$D$16</f>
        <v/>
      </c>
      <c r="E18" s="261">
        <f>F18+L18</f>
        <v/>
      </c>
      <c r="F18" s="83">
        <f>SUM(G18:K18)</f>
        <v/>
      </c>
      <c r="G18" s="83" t="n">
        <v>1369.42505525</v>
      </c>
      <c r="H18" s="83" t="n">
        <v>2062.31517883</v>
      </c>
      <c r="I18" s="83" t="n">
        <v>2497.37967353</v>
      </c>
      <c r="J18" s="83" t="n">
        <v>0.32082</v>
      </c>
      <c r="K18" s="83" t="n">
        <v>25.62869227</v>
      </c>
      <c r="L18" s="83">
        <f>SUM(M18:R18)</f>
        <v/>
      </c>
      <c r="M18" s="83" t="n">
        <v>849.09386987</v>
      </c>
      <c r="N18" s="83" t="n">
        <v>201.93837923</v>
      </c>
      <c r="O18" s="83" t="n">
        <v>97.55841873999999</v>
      </c>
      <c r="P18" s="83" t="n">
        <v>589.93386366</v>
      </c>
      <c r="Q18" s="83" t="n">
        <v>0.06447385</v>
      </c>
      <c r="R18" s="83" t="n">
        <v>2.73473159</v>
      </c>
      <c r="S18" s="84" t="n">
        <v>0</v>
      </c>
      <c r="T18" s="262" t="n">
        <v>0</v>
      </c>
    </row>
    <row r="19" ht="12.75" customHeight="1" s="430">
      <c r="C19" s="79" t="n"/>
      <c r="D19" s="289">
        <f>$D$17</f>
        <v/>
      </c>
      <c r="E19" s="294">
        <f>F19+L19</f>
        <v/>
      </c>
      <c r="F19" s="85">
        <f>SUM(G19:K19)</f>
        <v/>
      </c>
      <c r="G19" s="85" t="n">
        <v>1281.010323</v>
      </c>
      <c r="H19" s="85" t="n">
        <v>1919.171946</v>
      </c>
      <c r="I19" s="85" t="n">
        <v>2327.713395</v>
      </c>
      <c r="J19" s="85" t="n">
        <v>0</v>
      </c>
      <c r="K19" s="85" t="n">
        <v>0</v>
      </c>
      <c r="L19" s="85">
        <f>SUM(M19:R19)</f>
        <v/>
      </c>
      <c r="M19" s="85" t="n">
        <v>718.6681433</v>
      </c>
      <c r="N19" s="85" t="n">
        <v>202.2717207</v>
      </c>
      <c r="O19" s="85" t="n">
        <v>95.81263254999999</v>
      </c>
      <c r="P19" s="85" t="n">
        <v>562.6145518999999</v>
      </c>
      <c r="Q19" s="85" t="n">
        <v>22.97971412</v>
      </c>
      <c r="R19" s="85" t="n">
        <v>0.7509633</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563</v>
      </c>
      <c r="F13" s="83" t="n">
        <v>0</v>
      </c>
      <c r="G13" s="83" t="n">
        <v>0</v>
      </c>
      <c r="H13" s="121" t="n">
        <v>0</v>
      </c>
      <c r="I13" s="83" t="n">
        <v>0</v>
      </c>
      <c r="J13" s="262" t="n">
        <v>563</v>
      </c>
    </row>
    <row r="14" ht="12.75" customHeight="1" s="430">
      <c r="B14" s="149" t="n"/>
      <c r="C14" s="54" t="n"/>
      <c r="D14" s="54">
        <f>"year "&amp;(AktJahr-1)</f>
        <v/>
      </c>
      <c r="E14" s="263" t="n">
        <v>36</v>
      </c>
      <c r="F14" s="124" t="n">
        <v>0</v>
      </c>
      <c r="G14" s="124" t="n">
        <v>0</v>
      </c>
      <c r="H14" s="127" t="n">
        <v>0</v>
      </c>
      <c r="I14" s="124" t="n">
        <v>0</v>
      </c>
      <c r="J14" s="264" t="n">
        <v>36</v>
      </c>
    </row>
    <row r="15" ht="12.75" customHeight="1" s="430">
      <c r="B15" s="149" t="inlineStr">
        <is>
          <t>DE</t>
        </is>
      </c>
      <c r="C15" s="81" t="inlineStr">
        <is>
          <t>Germany</t>
        </is>
      </c>
      <c r="D15" s="82">
        <f>$D$13</f>
        <v/>
      </c>
      <c r="E15" s="261" t="n">
        <v>355</v>
      </c>
      <c r="F15" s="83" t="n">
        <v>0</v>
      </c>
      <c r="G15" s="83" t="n">
        <v>0</v>
      </c>
      <c r="H15" s="121" t="n">
        <v>0</v>
      </c>
      <c r="I15" s="83" t="n">
        <v>0</v>
      </c>
      <c r="J15" s="262" t="n">
        <v>355</v>
      </c>
    </row>
    <row r="16" ht="12.75" customHeight="1" s="430">
      <c r="B16" s="149" t="n"/>
      <c r="C16" s="54" t="n"/>
      <c r="D16" s="54">
        <f>$D$14</f>
        <v/>
      </c>
      <c r="E16" s="263" t="n">
        <v>36</v>
      </c>
      <c r="F16" s="124" t="n">
        <v>0</v>
      </c>
      <c r="G16" s="124" t="n">
        <v>0</v>
      </c>
      <c r="H16" s="127" t="n">
        <v>0</v>
      </c>
      <c r="I16" s="124" t="n">
        <v>0</v>
      </c>
      <c r="J16" s="264" t="n">
        <v>36</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25</v>
      </c>
      <c r="F43" s="83" t="n">
        <v>0</v>
      </c>
      <c r="G43" s="83" t="n">
        <v>0</v>
      </c>
      <c r="H43" s="121" t="n">
        <v>0</v>
      </c>
      <c r="I43" s="83" t="n">
        <v>0</v>
      </c>
      <c r="J43" s="262" t="n">
        <v>25</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183</v>
      </c>
      <c r="F81" s="83" t="n">
        <v>0</v>
      </c>
      <c r="G81" s="83" t="n">
        <v>0</v>
      </c>
      <c r="H81" s="121" t="n">
        <v>0</v>
      </c>
      <c r="I81" s="83" t="n">
        <v>0</v>
      </c>
      <c r="J81" s="262" t="n">
        <v>183</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