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47875" cy="5048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Deutsche Pfandbriefbank AG</t>
        </is>
      </c>
      <c r="H2" s="4" t="n"/>
      <c r="I2" s="4" t="n"/>
    </row>
    <row r="3" ht="15" customHeight="1" s="430">
      <c r="G3" s="5" t="inlineStr">
        <is>
          <t>Parkring 28</t>
        </is>
      </c>
      <c r="H3" s="6" t="n"/>
      <c r="I3" s="6" t="n"/>
    </row>
    <row r="4" ht="15" customHeight="1" s="430">
      <c r="G4" s="5" t="inlineStr">
        <is>
          <t>85748 Garching</t>
        </is>
      </c>
      <c r="H4" s="6" t="n"/>
      <c r="I4" s="6" t="n"/>
      <c r="J4" s="7" t="n"/>
    </row>
    <row r="5" ht="15" customHeight="1" s="430">
      <c r="G5" s="5" t="inlineStr">
        <is>
          <t>Telefon: +49 89 28 80 - 0</t>
        </is>
      </c>
      <c r="H5" s="6" t="n"/>
      <c r="I5" s="6" t="n"/>
      <c r="J5" s="7" t="n"/>
    </row>
    <row r="6" ht="15" customHeight="1" s="430">
      <c r="G6" s="5" t="inlineStr">
        <is>
          <t>Telefax: +49 89 28 80 - 10319</t>
        </is>
      </c>
      <c r="H6" s="6" t="n"/>
      <c r="I6" s="6" t="n"/>
      <c r="J6" s="7" t="n"/>
    </row>
    <row r="7" ht="15" customHeight="1" s="430">
      <c r="G7" s="5" t="inlineStr">
        <is>
          <t>E-Mail: info@pfandbriefbank.com</t>
        </is>
      </c>
      <c r="H7" s="6" t="n"/>
      <c r="I7" s="6" t="n"/>
    </row>
    <row r="8" ht="14.1" customFormat="1" customHeight="1" s="8">
      <c r="A8" s="9" t="n"/>
      <c r="G8" s="5" t="inlineStr">
        <is>
          <t>Internet: www.pfandbriefbank.de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15882</v>
      </c>
      <c r="E21" s="387" t="n">
        <v>15889</v>
      </c>
      <c r="F21" s="386" t="n">
        <v>16141</v>
      </c>
      <c r="G21" s="387" t="n">
        <v>15366</v>
      </c>
      <c r="H21" s="386" t="n">
        <v>16318</v>
      </c>
      <c r="I21" s="387" t="n">
        <v>15817</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19207</v>
      </c>
      <c r="E23" s="391" t="n">
        <v>19629</v>
      </c>
      <c r="F23" s="390" t="n">
        <v>19682</v>
      </c>
      <c r="G23" s="391" t="n">
        <v>19523</v>
      </c>
      <c r="H23" s="390" t="n">
        <v>19704</v>
      </c>
      <c r="I23" s="391" t="n">
        <v>19595</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626</v>
      </c>
      <c r="E27" s="387" t="n">
        <v>616</v>
      </c>
      <c r="F27" s="386" t="n">
        <v>323</v>
      </c>
      <c r="G27" s="387" t="n">
        <v>307</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2700</v>
      </c>
      <c r="E29" s="394" t="n">
        <v>3124</v>
      </c>
      <c r="F29" s="393" t="n">
        <v>3219</v>
      </c>
      <c r="G29" s="394" t="n">
        <v>3849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3284</v>
      </c>
      <c r="E31" s="27" t="n">
        <v>3734</v>
      </c>
      <c r="F31" s="26" t="n">
        <v>3500</v>
      </c>
      <c r="G31" s="27" t="n">
        <v>4156</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6865</v>
      </c>
      <c r="E37" s="387" t="n">
        <v>8639</v>
      </c>
      <c r="F37" s="386" t="n">
        <v>7378</v>
      </c>
      <c r="G37" s="387" t="n">
        <v>8856</v>
      </c>
      <c r="H37" s="386" t="n">
        <v>6996</v>
      </c>
      <c r="I37" s="387" t="n">
        <v>8095</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8387</v>
      </c>
      <c r="E39" s="391" t="n">
        <v>9704</v>
      </c>
      <c r="F39" s="390" t="n">
        <v>9076</v>
      </c>
      <c r="G39" s="391" t="n">
        <v>9977</v>
      </c>
      <c r="H39" s="390" t="n">
        <v>8563</v>
      </c>
      <c r="I39" s="391" t="n">
        <v>8996</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270</v>
      </c>
      <c r="E43" s="387" t="n">
        <v>335</v>
      </c>
      <c r="F43" s="386" t="n">
        <v>148</v>
      </c>
      <c r="G43" s="387" t="n">
        <v>177</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1252</v>
      </c>
      <c r="E45" s="394" t="n">
        <v>730</v>
      </c>
      <c r="F45" s="393" t="n">
        <v>1550</v>
      </c>
      <c r="G45" s="394" t="n">
        <v>944</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1481</v>
      </c>
      <c r="E47" s="27" t="n">
        <v>1044</v>
      </c>
      <c r="F47" s="26" t="n">
        <v>1657</v>
      </c>
      <c r="G47" s="27" t="n">
        <v>1099</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15882</v>
      </c>
      <c r="E9" s="219" t="n">
        <v>15889</v>
      </c>
    </row>
    <row r="10" ht="21.75" customFormat="1" customHeight="1" s="161" thickBot="1">
      <c r="A10" s="162" t="n">
        <v>0</v>
      </c>
      <c r="B10" s="243" t="inlineStr">
        <is>
          <t xml:space="preserve">thereof percentage share of fixed-rate Pfandbriefe
section 28 para. 1 no. 13 </t>
        </is>
      </c>
      <c r="C10" s="163" t="inlineStr">
        <is>
          <t>%</t>
        </is>
      </c>
      <c r="D10" s="164" t="n">
        <v>89</v>
      </c>
      <c r="E10" s="206" t="n">
        <v>92.31999999999999</v>
      </c>
    </row>
    <row r="11" ht="13.5" customHeight="1" s="430" thickBot="1">
      <c r="A11" s="214" t="n">
        <v>0</v>
      </c>
      <c r="B11" s="202" t="n"/>
      <c r="C11" s="21" t="n"/>
      <c r="D11" s="21" t="n"/>
      <c r="E11" s="207" t="n"/>
    </row>
    <row r="12">
      <c r="A12" s="214" t="n">
        <v>0</v>
      </c>
      <c r="B12" s="241" t="inlineStr">
        <is>
          <t>Cover Pool</t>
        </is>
      </c>
      <c r="C12" s="244" t="inlineStr">
        <is>
          <t>(€ mn.)</t>
        </is>
      </c>
      <c r="D12" s="204" t="n">
        <v>19207</v>
      </c>
      <c r="E12" s="205" t="n">
        <v>19629</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58</v>
      </c>
      <c r="E18" s="209" t="n">
        <v>54.92</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64</v>
      </c>
      <c r="E20" s="209" t="n">
        <v>70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991</v>
      </c>
      <c r="E23" s="209" t="n">
        <v>704</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251</v>
      </c>
      <c r="E27" s="209" t="n">
        <v>594</v>
      </c>
    </row>
    <row r="28">
      <c r="A28" s="214" t="n"/>
      <c r="B28" s="517" t="n"/>
      <c r="C28" s="168" t="inlineStr">
        <is>
          <t>USD</t>
        </is>
      </c>
      <c r="D28" s="167" t="n">
        <v>357</v>
      </c>
      <c r="E28" s="209" t="n">
        <v>1316</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4</v>
      </c>
      <c r="E30" s="209" t="n">
        <v>3.69</v>
      </c>
    </row>
    <row r="31" ht="31.5" customHeight="1" s="430">
      <c r="A31" s="214" t="n">
        <v>0</v>
      </c>
      <c r="B31" s="169" t="inlineStr">
        <is>
          <t xml:space="preserve">average loan-to-value ratio, weighted using the mortgage lending value
section 28 para. 2 no. 3  </t>
        </is>
      </c>
      <c r="C31" s="168" t="inlineStr">
        <is>
          <t>%</t>
        </is>
      </c>
      <c r="D31" s="167" t="n">
        <v>57</v>
      </c>
      <c r="E31" s="209" t="n">
        <v>56.13</v>
      </c>
    </row>
    <row r="32" ht="13.5" customHeight="1" s="430" thickBot="1">
      <c r="A32" s="214" t="n">
        <v>0</v>
      </c>
      <c r="B32" s="170" t="inlineStr">
        <is>
          <t>average loan-to-value ratio, weighted using the market value</t>
        </is>
      </c>
      <c r="C32" s="216" t="inlineStr">
        <is>
          <t>%</t>
        </is>
      </c>
      <c r="D32" s="211" t="n">
        <v>36</v>
      </c>
      <c r="E32" s="212" t="n">
        <v>33.33</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591</v>
      </c>
      <c r="E35" s="209" t="n">
        <v>0</v>
      </c>
    </row>
    <row r="36">
      <c r="A36" s="214" t="n"/>
      <c r="B36" s="236" t="inlineStr">
        <is>
          <t>Day on which the largest negative sum results</t>
        </is>
      </c>
      <c r="C36" s="166" t="inlineStr">
        <is>
          <t>Day (1-180)</t>
        </is>
      </c>
      <c r="D36" s="379" t="n">
        <v>11</v>
      </c>
      <c r="E36" s="380" t="n">
        <v>0</v>
      </c>
    </row>
    <row r="37" ht="21.75" customHeight="1" s="430" thickBot="1">
      <c r="A37" s="214" t="n">
        <v>1</v>
      </c>
      <c r="B37" s="170" t="inlineStr">
        <is>
          <t>Total amount of cover assets meeting the requirements of section 4 para 1a s. 3 Pfandbrief Act</t>
        </is>
      </c>
      <c r="C37" s="242" t="inlineStr">
        <is>
          <t>(€ mn.)</t>
        </is>
      </c>
      <c r="D37" s="211" t="n">
        <v>757</v>
      </c>
      <c r="E37" s="212" t="n">
        <v>484</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6865</v>
      </c>
      <c r="E9" s="219" t="n">
        <v>8639</v>
      </c>
    </row>
    <row r="10" ht="21.75" customHeight="1" s="430" thickBot="1">
      <c r="A10" s="214" t="n">
        <v>1</v>
      </c>
      <c r="B10" s="243" t="inlineStr">
        <is>
          <t xml:space="preserve">thereof percentage share of fixed-rate Pfandbriefe
section 28 para. 1 no. 13 </t>
        </is>
      </c>
      <c r="C10" s="163" t="inlineStr">
        <is>
          <t>%</t>
        </is>
      </c>
      <c r="D10" s="164" t="n">
        <v>77.19</v>
      </c>
      <c r="E10" s="206" t="n">
        <v>72.19</v>
      </c>
    </row>
    <row r="11" ht="13.5" customHeight="1" s="430" thickBot="1">
      <c r="A11" s="214" t="n">
        <v>1</v>
      </c>
      <c r="B11" s="202" t="n"/>
      <c r="C11" s="21" t="n"/>
      <c r="D11" s="21" t="n"/>
      <c r="E11" s="207" t="n"/>
    </row>
    <row r="12">
      <c r="A12" s="214" t="n">
        <v>1</v>
      </c>
      <c r="B12" s="241" t="inlineStr">
        <is>
          <t>Cover Pool</t>
        </is>
      </c>
      <c r="C12" s="245" t="inlineStr">
        <is>
          <t>(€ mn.)</t>
        </is>
      </c>
      <c r="D12" s="218" t="n">
        <v>8387</v>
      </c>
      <c r="E12" s="219" t="n">
        <v>9704</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74.02</v>
      </c>
      <c r="E16" s="209" t="n">
        <v>74.61</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63</v>
      </c>
      <c r="E18" s="209" t="n">
        <v>84</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165</v>
      </c>
      <c r="E21" s="209" t="n">
        <v>171</v>
      </c>
    </row>
    <row r="22">
      <c r="A22" s="214" t="n">
        <v>1</v>
      </c>
      <c r="B22" s="517" t="n"/>
      <c r="C22" s="168" t="inlineStr">
        <is>
          <t>HKD</t>
        </is>
      </c>
      <c r="D22" s="167" t="n">
        <v>0</v>
      </c>
      <c r="E22" s="209" t="n">
        <v>0</v>
      </c>
    </row>
    <row r="23">
      <c r="A23" s="214" t="n">
        <v>1</v>
      </c>
      <c r="B23" s="517" t="n"/>
      <c r="C23" s="168" t="inlineStr">
        <is>
          <t>JPY</t>
        </is>
      </c>
      <c r="D23" s="167" t="n">
        <v>0</v>
      </c>
      <c r="E23" s="209" t="n">
        <v>177</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65</v>
      </c>
      <c r="E26" s="209" t="n">
        <v>138</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266</v>
      </c>
      <c r="E30" s="209" t="n">
        <v>31</v>
      </c>
    </row>
    <row r="31">
      <c r="A31" s="214" t="n"/>
      <c r="B31" s="236" t="inlineStr">
        <is>
          <t>Day on which the largest negative sum results</t>
        </is>
      </c>
      <c r="C31" s="166" t="inlineStr">
        <is>
          <t>Day (1-180)</t>
        </is>
      </c>
      <c r="D31" s="379" t="n">
        <v>149</v>
      </c>
      <c r="E31" s="380" t="n">
        <v>23</v>
      </c>
    </row>
    <row r="32" ht="21.75" customHeight="1" s="430" thickBot="1">
      <c r="A32" s="214" t="n"/>
      <c r="B32" s="170" t="inlineStr">
        <is>
          <t>Total amount of cover assets meeting the requirements of section 4 para 1a s. 3 Pfandbrief Act</t>
        </is>
      </c>
      <c r="C32" s="242" t="inlineStr">
        <is>
          <t>(€ mn.)</t>
        </is>
      </c>
      <c r="D32" s="211" t="n">
        <v>466</v>
      </c>
      <c r="E32" s="212" t="n">
        <v>233</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234" customHeight="1" s="430" thickBot="1">
      <c r="B10" s="224" t="inlineStr">
        <is>
          <t>ISIN</t>
        </is>
      </c>
      <c r="C10" s="201" t="inlineStr">
        <is>
          <t>(Mio. €)</t>
        </is>
      </c>
      <c r="D10" s="521" t="inlineStr">
        <is>
          <t>DE000A11QAU6, DE000A13SV24, DE000A13SV65, DE000A1RFBQ3, DE000A254ZN3, DE000A2AAV88, DE000A2AAVX2, DE000A2E4Y05, DE000A2E4Y39, DE000A2E4ZA7, DE000A2GSLB8, DE000A2GSLJ1, DE000A2GSLP8, DE000A2GSLQ6, DE000A2GSLV6, DE000A2NBJ96, DE000A2YNVM8, DE000A2YNVV9, DE000A2YNVY3, DE000A30WF01, DE000A30WF19, DE000A30WF27, DE000A30WF68, DE000A30WF92, DE000A30WFS7, DE000A30WFU3, DE000A30WFZ2, DE000A31RJ03, DE000A31RJ11, DE000A31RJ29, DE000A31RJ37, DE000A31RJ45, DE000A31RJ52, DE000A31RJ60, DE000A31RJP3, DE000A31RJS7, DE000A31RJV1, DE000A31RJZ2, DE000A3826W6, DE000A3826X4, DE000A3826Y2, DE000A3826Z9, DE000A3E5K73, DE000A3E5K99, DE000A3E5KW9, DE000A3E5KY5, DE000A3E5KZ2, DE000A3T0X48, DE000A3T0X63, DE000A3T0YB8, DE000A3T0YC6, DE000A3T0YD4, DE000A3T0YE2, DE000A3T0YF9, DE000A3T0YG7, DE000A3T0YH5, DE000A3T0YJ1, DE000A3T0YL7, DE000A3T0YM5</t>
        </is>
      </c>
      <c r="E10" s="522" t="inlineStr">
        <is>
          <t>DE000A11QA15, DE000A11QA56, DE000A11QAL5, DE000A11QAM3, DE000A11QAQ4, DE000A11QAT8, DE000A11QAU6, DE000A11QAV4, DE000A11QAX0, DE000A11QAY8, DE000A13SV24, DE000A13SV65, DE000A1RFBQ3, DE000A1X3LL4, DE000A1X3LZ4, DE000A254ZN3, DE000A254ZP8, DE000A2AAV88, DE000A2AAVX2, DE000A2E4Y05, DE000A2E4Y39, DE000A2E4ZA7, DE000A2GSLB8, DE000A2GSLJ1, DE000A2GSLL7, DE000A2GSLP8, DE000A2GSLQ6, DE000A2GSLV6, DE000A2LQNP8, DE000A2NBJ96, DE000A2YNVM8, DE000A2YNVV9, DE000A2YNVY3, DE000A30WF01, DE000A30WF19, DE000A30WF27, DE000A30WF68, DE000A30WF92, DE000A30WFS7, DE000A30WFU3, DE000A30WFZ2, DE000A31RJP3, DE000A31RJS7, DE000A31RJV1, DE000A31RJZ2, DE000A3E5K73, DE000A3E5K99, DE000A3E5KW9, DE000A3E5KY5, DE000A3E5KZ2, DE000A3H2Z49, DE000A3H2Z80, DE000A3H2ZW1, DE000A3T0X48, DE000A3T0X63, DE000A3T0YB8, DE000A3T0YC6, DE000A3T0YD4, DE000A3T0YE2, DE000A3T0YF9, DE000A3T0YG7, DE000A3T0YH5, DE000A3T0YJ1, DE000A3T0YL7, DE000A3T0YM5</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76.5" customHeight="1" s="430" thickBot="1">
      <c r="B22" s="224" t="inlineStr">
        <is>
          <t>ISIN</t>
        </is>
      </c>
      <c r="C22" s="201" t="inlineStr">
        <is>
          <t>(Mio. €)</t>
        </is>
      </c>
      <c r="D22" s="521" t="inlineStr">
        <is>
          <t>DE0001468361, DE0008119504, DE0008153289, DE000A0B1K04, DE000A11QAR2, DE000A11QAS0, DE000A11QAW2, DE000A12UA83, DE000A13SWG1, DE000A1A6LJ8, DE000A1CR6S0, DE000A1EWJQ9, DE000A1R06C5, DE000A2AAVW4, DE000A31RJX7</t>
        </is>
      </c>
      <c r="E22" s="522" t="inlineStr">
        <is>
          <t>DE0001468361, DE0008119504, DE0008153289, DE0008217910, DE000A0B1K04, DE000A11QAR2, DE000A11QAS0, DE000A11QAW2, DE000A12UA83, DE000A13SWG1, DE000A1A6LJ8, DE000A1CR6S0, DE000A1EWJQ9, DE000A1R06C5, DE000A1X2558, DE000A1X26J6, DE000A2AAVW4, DE000A31RJY5, DE000A3E5K24, DE000A3E5K32</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24.10.2024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PBB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Deutsche Pfandbriefbank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1652</v>
      </c>
      <c r="E11" s="44" t="n">
        <v>3187</v>
      </c>
      <c r="F11" s="43" t="n">
        <v>1625</v>
      </c>
      <c r="G11" s="44" t="n">
        <v>3443</v>
      </c>
      <c r="I11" s="43" t="n">
        <v>0</v>
      </c>
      <c r="J11" s="44" t="n">
        <v>0</v>
      </c>
    </row>
    <row r="12" ht="12.75" customHeight="1" s="430">
      <c r="A12" s="17" t="n">
        <v>0</v>
      </c>
      <c r="B12" s="424" t="inlineStr">
        <is>
          <t>&gt; 0.5 years and &lt;= 1 year</t>
        </is>
      </c>
      <c r="C12" s="425" t="n"/>
      <c r="D12" s="43" t="n">
        <v>236</v>
      </c>
      <c r="E12" s="44" t="n">
        <v>2140</v>
      </c>
      <c r="F12" s="43" t="n">
        <v>1490</v>
      </c>
      <c r="G12" s="44" t="n">
        <v>2156</v>
      </c>
      <c r="I12" s="43" t="n">
        <v>0</v>
      </c>
      <c r="J12" s="44" t="n">
        <v>0</v>
      </c>
    </row>
    <row r="13" ht="12.75" customHeight="1" s="430">
      <c r="A13" s="17" t="n"/>
      <c r="B13" s="424" t="inlineStr">
        <is>
          <t>&gt; 1  year and &lt;= 1.5 years</t>
        </is>
      </c>
      <c r="C13" s="425" t="n"/>
      <c r="D13" s="43" t="n">
        <v>880</v>
      </c>
      <c r="E13" s="44" t="n">
        <v>1521</v>
      </c>
      <c r="F13" s="43" t="n">
        <v>1725</v>
      </c>
      <c r="G13" s="44" t="n">
        <v>1809</v>
      </c>
      <c r="I13" s="43" t="n">
        <v>1652</v>
      </c>
      <c r="J13" s="44" t="n">
        <v>1625</v>
      </c>
    </row>
    <row r="14" ht="12.75" customHeight="1" s="430">
      <c r="A14" s="17" t="n">
        <v>0</v>
      </c>
      <c r="B14" s="424" t="inlineStr">
        <is>
          <t>&gt; 1.5 years and &lt;= 2 years</t>
        </is>
      </c>
      <c r="C14" s="424" t="n"/>
      <c r="D14" s="45" t="n">
        <v>2218</v>
      </c>
      <c r="E14" s="213" t="n">
        <v>1197</v>
      </c>
      <c r="F14" s="45" t="n">
        <v>236</v>
      </c>
      <c r="G14" s="213" t="n">
        <v>1726</v>
      </c>
      <c r="I14" s="43" t="n">
        <v>236</v>
      </c>
      <c r="J14" s="44" t="n">
        <v>1490</v>
      </c>
    </row>
    <row r="15" ht="12.75" customHeight="1" s="430">
      <c r="A15" s="17" t="n">
        <v>0</v>
      </c>
      <c r="B15" s="424" t="inlineStr">
        <is>
          <t>&gt; 2 years and &lt;= 3 years</t>
        </is>
      </c>
      <c r="C15" s="424" t="n"/>
      <c r="D15" s="45" t="n">
        <v>5247</v>
      </c>
      <c r="E15" s="213" t="n">
        <v>4074</v>
      </c>
      <c r="F15" s="45" t="n">
        <v>2922</v>
      </c>
      <c r="G15" s="213" t="n">
        <v>2166</v>
      </c>
      <c r="I15" s="43" t="n">
        <v>3098</v>
      </c>
      <c r="J15" s="44" t="n">
        <v>1960</v>
      </c>
    </row>
    <row r="16" ht="12.75" customHeight="1" s="430">
      <c r="A16" s="17" t="n">
        <v>0</v>
      </c>
      <c r="B16" s="424" t="inlineStr">
        <is>
          <t>&gt; 3 years and &lt;= 4 years</t>
        </is>
      </c>
      <c r="C16" s="424" t="n"/>
      <c r="D16" s="45" t="n">
        <v>1775</v>
      </c>
      <c r="E16" s="213" t="n">
        <v>2291</v>
      </c>
      <c r="F16" s="45" t="n">
        <v>2794</v>
      </c>
      <c r="G16" s="213" t="n">
        <v>2726</v>
      </c>
      <c r="I16" s="43" t="n">
        <v>5247</v>
      </c>
      <c r="J16" s="44" t="n">
        <v>2922</v>
      </c>
    </row>
    <row r="17" ht="12.75" customHeight="1" s="430">
      <c r="A17" s="17" t="n">
        <v>0</v>
      </c>
      <c r="B17" s="424" t="inlineStr">
        <is>
          <t>&gt; 4 years and &lt;= 5 years</t>
        </is>
      </c>
      <c r="C17" s="424" t="n"/>
      <c r="D17" s="45" t="n">
        <v>635</v>
      </c>
      <c r="E17" s="213" t="n">
        <v>2249</v>
      </c>
      <c r="F17" s="45" t="n">
        <v>1373</v>
      </c>
      <c r="G17" s="213" t="n">
        <v>1934</v>
      </c>
      <c r="I17" s="43" t="n">
        <v>1775</v>
      </c>
      <c r="J17" s="44" t="n">
        <v>2794</v>
      </c>
    </row>
    <row r="18" ht="12.75" customHeight="1" s="430">
      <c r="A18" s="17" t="n">
        <v>0</v>
      </c>
      <c r="B18" s="424" t="inlineStr">
        <is>
          <t>&gt; 5 years and &lt;= 10 years</t>
        </is>
      </c>
      <c r="C18" s="425" t="n"/>
      <c r="D18" s="43" t="n">
        <v>792</v>
      </c>
      <c r="E18" s="44" t="n">
        <v>2398</v>
      </c>
      <c r="F18" s="43" t="n">
        <v>1189</v>
      </c>
      <c r="G18" s="44" t="n">
        <v>3371</v>
      </c>
      <c r="I18" s="43" t="n">
        <v>1216</v>
      </c>
      <c r="J18" s="44" t="n">
        <v>2413</v>
      </c>
    </row>
    <row r="19" ht="12.75" customHeight="1" s="430">
      <c r="A19" s="17" t="n">
        <v>0</v>
      </c>
      <c r="B19" s="424" t="inlineStr">
        <is>
          <t>&gt; 10 years</t>
        </is>
      </c>
      <c r="C19" s="425" t="n"/>
      <c r="D19" s="43" t="n">
        <v>2446</v>
      </c>
      <c r="E19" s="44" t="n">
        <v>150</v>
      </c>
      <c r="F19" s="43" t="n">
        <v>2536</v>
      </c>
      <c r="G19" s="44" t="n">
        <v>298</v>
      </c>
      <c r="I19" s="43" t="n">
        <v>2658</v>
      </c>
      <c r="J19" s="44" t="n">
        <v>2686</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458</v>
      </c>
      <c r="E24" s="44" t="n">
        <v>224</v>
      </c>
      <c r="F24" s="43" t="n">
        <v>97</v>
      </c>
      <c r="G24" s="44" t="n">
        <v>409</v>
      </c>
      <c r="I24" s="43" t="n">
        <v>0</v>
      </c>
      <c r="J24" s="44" t="n">
        <v>0</v>
      </c>
    </row>
    <row r="25" ht="12.75" customHeight="1" s="430">
      <c r="A25" s="17" t="n"/>
      <c r="B25" s="424" t="inlineStr">
        <is>
          <t>&gt; 0.5 years and &lt;= 1 year</t>
        </is>
      </c>
      <c r="C25" s="425" t="n"/>
      <c r="D25" s="43" t="n">
        <v>139</v>
      </c>
      <c r="E25" s="44" t="n">
        <v>244</v>
      </c>
      <c r="F25" s="43" t="n">
        <v>372</v>
      </c>
      <c r="G25" s="44" t="n">
        <v>272</v>
      </c>
      <c r="I25" s="43" t="n">
        <v>0</v>
      </c>
      <c r="J25" s="44" t="n">
        <v>0</v>
      </c>
    </row>
    <row r="26" ht="12.75" customHeight="1" s="430">
      <c r="A26" s="17" t="n">
        <v>1</v>
      </c>
      <c r="B26" s="424" t="inlineStr">
        <is>
          <t>&gt; 1  year and &lt;= 1.5 years</t>
        </is>
      </c>
      <c r="C26" s="425" t="n"/>
      <c r="D26" s="43" t="n">
        <v>335</v>
      </c>
      <c r="E26" s="44" t="n">
        <v>299</v>
      </c>
      <c r="F26" s="43" t="n">
        <v>455</v>
      </c>
      <c r="G26" s="44" t="n">
        <v>248</v>
      </c>
      <c r="I26" s="43" t="n">
        <v>458</v>
      </c>
      <c r="J26" s="44" t="n">
        <v>97</v>
      </c>
    </row>
    <row r="27" ht="12.75" customHeight="1" s="430">
      <c r="A27" s="17" t="n">
        <v>1</v>
      </c>
      <c r="B27" s="424" t="inlineStr">
        <is>
          <t>&gt; 1.5 years and &lt;= 2 years</t>
        </is>
      </c>
      <c r="C27" s="424" t="n"/>
      <c r="D27" s="45" t="n">
        <v>197</v>
      </c>
      <c r="E27" s="213" t="n">
        <v>207</v>
      </c>
      <c r="F27" s="45" t="n">
        <v>139</v>
      </c>
      <c r="G27" s="213" t="n">
        <v>265</v>
      </c>
      <c r="I27" s="43" t="n">
        <v>139</v>
      </c>
      <c r="J27" s="44" t="n">
        <v>372</v>
      </c>
    </row>
    <row r="28" ht="12.75" customHeight="1" s="430">
      <c r="A28" s="17" t="n">
        <v>1</v>
      </c>
      <c r="B28" s="424" t="inlineStr">
        <is>
          <t>&gt; 2 years and &lt;= 3 years</t>
        </is>
      </c>
      <c r="C28" s="424" t="n"/>
      <c r="D28" s="45" t="n">
        <v>808</v>
      </c>
      <c r="E28" s="213" t="n">
        <v>677</v>
      </c>
      <c r="F28" s="45" t="n">
        <v>1163</v>
      </c>
      <c r="G28" s="213" t="n">
        <v>474</v>
      </c>
      <c r="I28" s="43" t="n">
        <v>532</v>
      </c>
      <c r="J28" s="44" t="n">
        <v>594</v>
      </c>
    </row>
    <row r="29" ht="12.75" customHeight="1" s="430">
      <c r="A29" s="17" t="n">
        <v>1</v>
      </c>
      <c r="B29" s="424" t="inlineStr">
        <is>
          <t>&gt; 3 years and &lt;= 4 years</t>
        </is>
      </c>
      <c r="C29" s="424" t="n"/>
      <c r="D29" s="45" t="n">
        <v>1266</v>
      </c>
      <c r="E29" s="213" t="n">
        <v>1154</v>
      </c>
      <c r="F29" s="45" t="n">
        <v>708</v>
      </c>
      <c r="G29" s="213" t="n">
        <v>800</v>
      </c>
      <c r="I29" s="43" t="n">
        <v>808</v>
      </c>
      <c r="J29" s="44" t="n">
        <v>1163</v>
      </c>
    </row>
    <row r="30" ht="12.75" customHeight="1" s="430">
      <c r="A30" s="17" t="n">
        <v>1</v>
      </c>
      <c r="B30" s="424" t="inlineStr">
        <is>
          <t>&gt; 4 years and &lt;= 5 years</t>
        </is>
      </c>
      <c r="C30" s="424" t="n"/>
      <c r="D30" s="45" t="n">
        <v>74</v>
      </c>
      <c r="E30" s="213" t="n">
        <v>427</v>
      </c>
      <c r="F30" s="45" t="n">
        <v>1750</v>
      </c>
      <c r="G30" s="213" t="n">
        <v>1042</v>
      </c>
      <c r="I30" s="43" t="n">
        <v>1266</v>
      </c>
      <c r="J30" s="44" t="n">
        <v>708</v>
      </c>
    </row>
    <row r="31" ht="12.75" customHeight="1" s="430">
      <c r="A31" s="17" t="n">
        <v>1</v>
      </c>
      <c r="B31" s="424" t="inlineStr">
        <is>
          <t>&gt; 5 years and &lt;= 10 years</t>
        </is>
      </c>
      <c r="C31" s="425" t="n"/>
      <c r="D31" s="43" t="n">
        <v>1498</v>
      </c>
      <c r="E31" s="44" t="n">
        <v>1331</v>
      </c>
      <c r="F31" s="43" t="n">
        <v>1607</v>
      </c>
      <c r="G31" s="44" t="n">
        <v>1806</v>
      </c>
      <c r="I31" s="43" t="n">
        <v>1348</v>
      </c>
      <c r="J31" s="44" t="n">
        <v>2652</v>
      </c>
    </row>
    <row r="32" ht="12.75" customHeight="1" s="430">
      <c r="B32" s="424" t="inlineStr">
        <is>
          <t>&gt; 10 years</t>
        </is>
      </c>
      <c r="C32" s="425" t="n"/>
      <c r="D32" s="43" t="n">
        <v>2091</v>
      </c>
      <c r="E32" s="44" t="n">
        <v>3825</v>
      </c>
      <c r="F32" s="43" t="n">
        <v>2349</v>
      </c>
      <c r="G32" s="44" t="n">
        <v>4388</v>
      </c>
      <c r="I32" s="43" t="n">
        <v>2315</v>
      </c>
      <c r="J32" s="44" t="n">
        <v>3053</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39</v>
      </c>
      <c r="E9" s="53" t="n">
        <v>47</v>
      </c>
    </row>
    <row r="10" ht="12.75" customHeight="1" s="430">
      <c r="A10" s="17" t="n">
        <v>0</v>
      </c>
      <c r="B10" s="54" t="inlineStr">
        <is>
          <t>more than 300,000 Euros up to 1 mn. Euros</t>
        </is>
      </c>
      <c r="C10" s="54" t="n"/>
      <c r="D10" s="43" t="n">
        <v>93</v>
      </c>
      <c r="E10" s="53" t="n">
        <v>107</v>
      </c>
    </row>
    <row r="11" ht="12.75" customHeight="1" s="430">
      <c r="A11" s="17" t="n"/>
      <c r="B11" s="54" t="inlineStr">
        <is>
          <t>more than 1 mn. Euros up to 10 mn. Euros</t>
        </is>
      </c>
      <c r="C11" s="54" t="n"/>
      <c r="D11" s="43" t="n">
        <v>1226</v>
      </c>
      <c r="E11" s="53" t="n">
        <v>1183</v>
      </c>
    </row>
    <row r="12" ht="12.75" customHeight="1" s="430">
      <c r="A12" s="17" t="n">
        <v>0</v>
      </c>
      <c r="B12" s="54" t="inlineStr">
        <is>
          <t>more than 10 mn. Euros</t>
        </is>
      </c>
      <c r="C12" s="54" t="n"/>
      <c r="D12" s="43" t="n">
        <v>17104</v>
      </c>
      <c r="E12" s="53" t="n">
        <v>17690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347</v>
      </c>
      <c r="E21" s="44" t="n">
        <v>373</v>
      </c>
    </row>
    <row r="22" ht="12.75" customHeight="1" s="430">
      <c r="A22" s="17" t="n">
        <v>1</v>
      </c>
      <c r="B22" s="54" t="inlineStr">
        <is>
          <t>more than 10 mn. Euros up to 100 mn. Euros</t>
        </is>
      </c>
      <c r="C22" s="54" t="n"/>
      <c r="D22" s="45" t="n">
        <v>2778</v>
      </c>
      <c r="E22" s="56" t="n">
        <v>2928</v>
      </c>
    </row>
    <row r="23" ht="12.75" customHeight="1" s="430">
      <c r="A23" s="17" t="n">
        <v>1</v>
      </c>
      <c r="B23" s="54" t="inlineStr">
        <is>
          <t>more than 100 mn. Euros</t>
        </is>
      </c>
      <c r="C23" s="59" t="n"/>
      <c r="D23" s="60" t="n">
        <v>5262</v>
      </c>
      <c r="E23" s="61" t="n">
        <v>6404</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240</v>
      </c>
      <c r="H16" s="83" t="n">
        <v>1</v>
      </c>
      <c r="I16" s="83" t="n">
        <v>3046</v>
      </c>
      <c r="J16" s="83" t="n">
        <v>140</v>
      </c>
      <c r="K16" s="83" t="n">
        <v>0</v>
      </c>
      <c r="L16" s="83">
        <f>SUM(M16:R16)</f>
        <v/>
      </c>
      <c r="M16" s="83" t="n">
        <v>8498</v>
      </c>
      <c r="N16" s="83" t="n">
        <v>2028</v>
      </c>
      <c r="O16" s="83" t="n">
        <v>280</v>
      </c>
      <c r="P16" s="83" t="n">
        <v>3506</v>
      </c>
      <c r="Q16" s="83" t="n">
        <v>642</v>
      </c>
      <c r="R16" s="83" t="n">
        <v>76</v>
      </c>
      <c r="S16" s="84" t="n">
        <v>0</v>
      </c>
      <c r="T16" s="262" t="n">
        <v>0</v>
      </c>
    </row>
    <row r="17" ht="12.75" customHeight="1" s="430">
      <c r="C17" s="79" t="n"/>
      <c r="D17" s="289">
        <f>"year "&amp;(AktJahr-1)</f>
        <v/>
      </c>
      <c r="E17" s="294">
        <f>F17+L17</f>
        <v/>
      </c>
      <c r="F17" s="85">
        <f>SUM(G17:K17)</f>
        <v/>
      </c>
      <c r="G17" s="85" t="n">
        <v>244</v>
      </c>
      <c r="H17" s="85" t="n">
        <v>2</v>
      </c>
      <c r="I17" s="85" t="n">
        <v>2879</v>
      </c>
      <c r="J17" s="85" t="n">
        <v>89</v>
      </c>
      <c r="K17" s="85" t="n">
        <v>0</v>
      </c>
      <c r="L17" s="85">
        <f>SUM(M17:R17)</f>
        <v/>
      </c>
      <c r="M17" s="85" t="n">
        <v>9072</v>
      </c>
      <c r="N17" s="85" t="n">
        <v>2020</v>
      </c>
      <c r="O17" s="85" t="n">
        <v>239</v>
      </c>
      <c r="P17" s="85" t="n">
        <v>3482</v>
      </c>
      <c r="Q17" s="85" t="n">
        <v>864</v>
      </c>
      <c r="R17" s="85" t="n">
        <v>133</v>
      </c>
      <c r="S17" s="86" t="n">
        <v>0</v>
      </c>
      <c r="T17" s="295" t="n">
        <v>0</v>
      </c>
    </row>
    <row r="18" ht="12.75" customHeight="1" s="430">
      <c r="B18" s="13" t="inlineStr">
        <is>
          <t>DE</t>
        </is>
      </c>
      <c r="C18" s="81" t="inlineStr">
        <is>
          <t>Germany</t>
        </is>
      </c>
      <c r="D18" s="282">
        <f>$D$16</f>
        <v/>
      </c>
      <c r="E18" s="261">
        <f>F18+L18</f>
        <v/>
      </c>
      <c r="F18" s="83">
        <f>SUM(G18:K18)</f>
        <v/>
      </c>
      <c r="G18" s="83" t="n">
        <v>240</v>
      </c>
      <c r="H18" s="83" t="n">
        <v>1</v>
      </c>
      <c r="I18" s="83" t="n">
        <v>2485</v>
      </c>
      <c r="J18" s="83" t="n">
        <v>140</v>
      </c>
      <c r="K18" s="83" t="n">
        <v>0</v>
      </c>
      <c r="L18" s="83">
        <f>SUM(M18:R18)</f>
        <v/>
      </c>
      <c r="M18" s="83" t="n">
        <v>2876</v>
      </c>
      <c r="N18" s="83" t="n">
        <v>700</v>
      </c>
      <c r="O18" s="83" t="n">
        <v>68</v>
      </c>
      <c r="P18" s="83" t="n">
        <v>771</v>
      </c>
      <c r="Q18" s="83" t="n">
        <v>542</v>
      </c>
      <c r="R18" s="83" t="n">
        <v>76</v>
      </c>
      <c r="S18" s="84" t="n">
        <v>0</v>
      </c>
      <c r="T18" s="262" t="n">
        <v>0</v>
      </c>
    </row>
    <row r="19" ht="12.75" customHeight="1" s="430">
      <c r="C19" s="79" t="n"/>
      <c r="D19" s="289">
        <f>$D$17</f>
        <v/>
      </c>
      <c r="E19" s="294">
        <f>F19+L19</f>
        <v/>
      </c>
      <c r="F19" s="85">
        <f>SUM(G19:K19)</f>
        <v/>
      </c>
      <c r="G19" s="85" t="n">
        <v>244</v>
      </c>
      <c r="H19" s="85" t="n">
        <v>2</v>
      </c>
      <c r="I19" s="85" t="n">
        <v>2381</v>
      </c>
      <c r="J19" s="85" t="n">
        <v>89</v>
      </c>
      <c r="K19" s="85" t="n">
        <v>0</v>
      </c>
      <c r="L19" s="85">
        <f>SUM(M19:R19)</f>
        <v/>
      </c>
      <c r="M19" s="85" t="n">
        <v>2886</v>
      </c>
      <c r="N19" s="85" t="n">
        <v>693</v>
      </c>
      <c r="O19" s="85" t="n">
        <v>69</v>
      </c>
      <c r="P19" s="85" t="n">
        <v>752</v>
      </c>
      <c r="Q19" s="85" t="n">
        <v>641</v>
      </c>
      <c r="R19" s="85" t="n">
        <v>133</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13</v>
      </c>
      <c r="N20" s="83" t="n">
        <v>0</v>
      </c>
      <c r="O20" s="83" t="n">
        <v>0</v>
      </c>
      <c r="P20" s="83" t="n">
        <v>6</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13</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72</v>
      </c>
      <c r="J28" s="83" t="n">
        <v>0</v>
      </c>
      <c r="K28" s="83" t="n">
        <v>0</v>
      </c>
      <c r="L28" s="83">
        <f>SUM(M28:R28)</f>
        <v/>
      </c>
      <c r="M28" s="83" t="n">
        <v>176</v>
      </c>
      <c r="N28" s="83" t="n">
        <v>84</v>
      </c>
      <c r="O28" s="83" t="n">
        <v>0</v>
      </c>
      <c r="P28" s="83" t="n">
        <v>29</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139</v>
      </c>
      <c r="N29" s="85" t="n">
        <v>84</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1441</v>
      </c>
      <c r="N30" s="83" t="n">
        <v>136</v>
      </c>
      <c r="O30" s="83" t="n">
        <v>47</v>
      </c>
      <c r="P30" s="83" t="n">
        <v>433</v>
      </c>
      <c r="Q30" s="83" t="n">
        <v>100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1466</v>
      </c>
      <c r="N31" s="85" t="n">
        <v>136</v>
      </c>
      <c r="O31" s="85" t="n">
        <v>51</v>
      </c>
      <c r="P31" s="85" t="n">
        <v>321</v>
      </c>
      <c r="Q31" s="85" t="n">
        <v>223</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421</v>
      </c>
      <c r="N34" s="83" t="n">
        <v>217</v>
      </c>
      <c r="O34" s="83" t="n">
        <v>27</v>
      </c>
      <c r="P34" s="83" t="n">
        <v>565</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552</v>
      </c>
      <c r="N35" s="85" t="n">
        <v>280</v>
      </c>
      <c r="O35" s="85" t="n">
        <v>26</v>
      </c>
      <c r="P35" s="85" t="n">
        <v>668</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64</v>
      </c>
      <c r="N38" s="83" t="n">
        <v>0</v>
      </c>
      <c r="O38" s="83" t="n">
        <v>0</v>
      </c>
      <c r="P38" s="83" t="n">
        <v>14</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37</v>
      </c>
      <c r="N39" s="85" t="n">
        <v>0</v>
      </c>
      <c r="O39" s="85" t="n">
        <v>0</v>
      </c>
      <c r="P39" s="85" t="n">
        <v>14</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20</v>
      </c>
      <c r="N46" s="83" t="n">
        <v>0</v>
      </c>
      <c r="O46" s="83" t="n">
        <v>0</v>
      </c>
      <c r="P46" s="83" t="n">
        <v>27</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20</v>
      </c>
      <c r="N47" s="85" t="n">
        <v>0</v>
      </c>
      <c r="O47" s="85" t="n">
        <v>0</v>
      </c>
      <c r="P47" s="85" t="n">
        <v>27</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168</v>
      </c>
      <c r="J50" s="83" t="n">
        <v>0</v>
      </c>
      <c r="K50" s="83" t="n">
        <v>0</v>
      </c>
      <c r="L50" s="83">
        <f>SUM(M50:R50)</f>
        <v/>
      </c>
      <c r="M50" s="83" t="n">
        <v>193</v>
      </c>
      <c r="N50" s="83" t="n">
        <v>42</v>
      </c>
      <c r="O50" s="83" t="n">
        <v>0</v>
      </c>
      <c r="P50" s="83" t="n">
        <v>288</v>
      </c>
      <c r="Q50" s="83" t="n">
        <v>0</v>
      </c>
      <c r="R50" s="83" t="n">
        <v>0</v>
      </c>
      <c r="S50" s="84" t="n">
        <v>0</v>
      </c>
      <c r="T50" s="262" t="n">
        <v>0</v>
      </c>
    </row>
    <row r="51" ht="12.75" customHeight="1" s="430">
      <c r="C51" s="79" t="n"/>
      <c r="D51" s="289">
        <f>$D$17</f>
        <v/>
      </c>
      <c r="E51" s="294">
        <f>F51+L51</f>
        <v/>
      </c>
      <c r="F51" s="85">
        <f>SUM(G51:K51)</f>
        <v/>
      </c>
      <c r="G51" s="85" t="n">
        <v>0</v>
      </c>
      <c r="H51" s="85" t="n">
        <v>0</v>
      </c>
      <c r="I51" s="85" t="n">
        <v>168</v>
      </c>
      <c r="J51" s="85" t="n">
        <v>0</v>
      </c>
      <c r="K51" s="85" t="n">
        <v>0</v>
      </c>
      <c r="L51" s="85">
        <f>SUM(M51:R51)</f>
        <v/>
      </c>
      <c r="M51" s="85" t="n">
        <v>200</v>
      </c>
      <c r="N51" s="85" t="n">
        <v>42</v>
      </c>
      <c r="O51" s="85" t="n">
        <v>0</v>
      </c>
      <c r="P51" s="85" t="n">
        <v>272</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24</v>
      </c>
      <c r="N52" s="83" t="n">
        <v>77</v>
      </c>
      <c r="O52" s="83" t="n">
        <v>0</v>
      </c>
      <c r="P52" s="83" t="n">
        <v>76</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52</v>
      </c>
      <c r="N53" s="85" t="n">
        <v>77</v>
      </c>
      <c r="O53" s="85" t="n">
        <v>0</v>
      </c>
      <c r="P53" s="85" t="n">
        <v>76</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533</v>
      </c>
      <c r="N54" s="83" t="n">
        <v>316</v>
      </c>
      <c r="O54" s="83" t="n">
        <v>0</v>
      </c>
      <c r="P54" s="83" t="n">
        <v>565</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561</v>
      </c>
      <c r="N55" s="85" t="n">
        <v>266</v>
      </c>
      <c r="O55" s="85" t="n">
        <v>0</v>
      </c>
      <c r="P55" s="85" t="n">
        <v>490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80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110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115</v>
      </c>
      <c r="J60" s="83" t="n">
        <v>0</v>
      </c>
      <c r="K60" s="83" t="n">
        <v>0</v>
      </c>
      <c r="L60" s="83">
        <f>SUM(M60:R60)</f>
        <v/>
      </c>
      <c r="M60" s="83" t="n">
        <v>289</v>
      </c>
      <c r="N60" s="83" t="n">
        <v>181</v>
      </c>
      <c r="O60" s="83" t="n">
        <v>0</v>
      </c>
      <c r="P60" s="83" t="n">
        <v>250</v>
      </c>
      <c r="Q60" s="83" t="n">
        <v>0</v>
      </c>
      <c r="R60" s="83" t="n">
        <v>0</v>
      </c>
      <c r="S60" s="84" t="n">
        <v>0</v>
      </c>
      <c r="T60" s="262" t="n">
        <v>0</v>
      </c>
    </row>
    <row r="61" ht="12.75" customHeight="1" s="430">
      <c r="C61" s="79" t="n"/>
      <c r="D61" s="289">
        <f>$D$17</f>
        <v/>
      </c>
      <c r="E61" s="294">
        <f>F61+L61</f>
        <v/>
      </c>
      <c r="F61" s="85">
        <f>SUM(G61:K61)</f>
        <v/>
      </c>
      <c r="G61" s="85" t="n">
        <v>0</v>
      </c>
      <c r="H61" s="85" t="n">
        <v>0</v>
      </c>
      <c r="I61" s="85" t="n">
        <v>113</v>
      </c>
      <c r="J61" s="85" t="n">
        <v>0</v>
      </c>
      <c r="K61" s="85" t="n">
        <v>0</v>
      </c>
      <c r="L61" s="85">
        <f>SUM(M61:R61)</f>
        <v/>
      </c>
      <c r="M61" s="85" t="n">
        <v>283</v>
      </c>
      <c r="N61" s="85" t="n">
        <v>149</v>
      </c>
      <c r="O61" s="85" t="n">
        <v>0</v>
      </c>
      <c r="P61" s="85" t="n">
        <v>242</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71</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22</v>
      </c>
      <c r="O63" s="85" t="n">
        <v>0</v>
      </c>
      <c r="P63" s="85" t="n">
        <v>71</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46</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44</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78</v>
      </c>
      <c r="N66" s="83" t="n">
        <v>88</v>
      </c>
      <c r="O66" s="83" t="n">
        <v>0</v>
      </c>
      <c r="P66" s="83" t="n">
        <v>156</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75</v>
      </c>
      <c r="N67" s="85" t="n">
        <v>86</v>
      </c>
      <c r="O67" s="85" t="n">
        <v>0</v>
      </c>
      <c r="P67" s="85" t="n">
        <v>108</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91</v>
      </c>
      <c r="N68" s="83" t="n">
        <v>92</v>
      </c>
      <c r="O68" s="83" t="n">
        <v>102</v>
      </c>
      <c r="P68" s="83" t="n">
        <v>142</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91</v>
      </c>
      <c r="N69" s="85" t="n">
        <v>92</v>
      </c>
      <c r="O69" s="85" t="n">
        <v>54</v>
      </c>
      <c r="P69" s="85" t="n">
        <v>45</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78</v>
      </c>
      <c r="N70" s="83" t="n">
        <v>49</v>
      </c>
      <c r="O70" s="83" t="n">
        <v>0</v>
      </c>
      <c r="P70" s="83" t="n">
        <v>12</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78</v>
      </c>
      <c r="N71" s="85" t="n">
        <v>49</v>
      </c>
      <c r="O71" s="85" t="n">
        <v>0</v>
      </c>
      <c r="P71" s="85" t="n">
        <v>12</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62</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68</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206</v>
      </c>
      <c r="J86" s="83" t="n">
        <v>0</v>
      </c>
      <c r="K86" s="83" t="n">
        <v>0</v>
      </c>
      <c r="L86" s="83">
        <f>SUM(M86:R86)</f>
        <v/>
      </c>
      <c r="M86" s="83" t="n">
        <v>2059</v>
      </c>
      <c r="N86" s="83" t="n">
        <v>0</v>
      </c>
      <c r="O86" s="83" t="n">
        <v>36</v>
      </c>
      <c r="P86" s="83" t="n">
        <v>101</v>
      </c>
      <c r="Q86" s="83" t="n">
        <v>0</v>
      </c>
      <c r="R86" s="83" t="n">
        <v>0</v>
      </c>
      <c r="S86" s="84" t="n">
        <v>0</v>
      </c>
      <c r="T86" s="262" t="n">
        <v>0</v>
      </c>
    </row>
    <row r="87" ht="12.75" customHeight="1" s="430">
      <c r="C87" s="79" t="n"/>
      <c r="D87" s="289">
        <f>$D$17</f>
        <v/>
      </c>
      <c r="E87" s="294">
        <f>F87+L87</f>
        <v/>
      </c>
      <c r="F87" s="85">
        <f>SUM(G87:K87)</f>
        <v/>
      </c>
      <c r="G87" s="85" t="n">
        <v>0</v>
      </c>
      <c r="H87" s="85" t="n">
        <v>0</v>
      </c>
      <c r="I87" s="85" t="n">
        <v>217</v>
      </c>
      <c r="J87" s="85" t="n">
        <v>0</v>
      </c>
      <c r="K87" s="85" t="n">
        <v>0</v>
      </c>
      <c r="L87" s="85">
        <f>SUM(M87:R87)</f>
        <v/>
      </c>
      <c r="M87" s="85" t="n">
        <v>2441</v>
      </c>
      <c r="N87" s="85" t="n">
        <v>0</v>
      </c>
      <c r="O87" s="85" t="n">
        <v>39</v>
      </c>
      <c r="P87" s="85" t="n">
        <v>384</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171</v>
      </c>
      <c r="G12" s="119" t="n">
        <v>3497</v>
      </c>
      <c r="H12" s="83" t="n">
        <v>2208</v>
      </c>
      <c r="I12" s="83" t="n">
        <v>727</v>
      </c>
      <c r="J12" s="84" t="n">
        <v>995</v>
      </c>
      <c r="K12" s="119" t="n">
        <v>575</v>
      </c>
      <c r="L12" s="83" t="n">
        <v>134</v>
      </c>
      <c r="M12" s="83" t="n">
        <v>206</v>
      </c>
      <c r="N12" s="262" t="n">
        <v>42</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174</v>
      </c>
      <c r="G13" s="123" t="n">
        <v>3508</v>
      </c>
      <c r="H13" s="124" t="n">
        <v>2877</v>
      </c>
      <c r="I13" s="124" t="n">
        <v>867</v>
      </c>
      <c r="J13" s="125" t="n">
        <v>1045</v>
      </c>
      <c r="K13" s="123" t="n">
        <v>737</v>
      </c>
      <c r="L13" s="124" t="n">
        <v>383</v>
      </c>
      <c r="M13" s="124" t="n">
        <v>232</v>
      </c>
      <c r="N13" s="264" t="n">
        <v>55</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88</v>
      </c>
      <c r="G14" s="119" t="n">
        <v>168</v>
      </c>
      <c r="H14" s="83" t="n">
        <v>1274</v>
      </c>
      <c r="I14" s="83" t="n">
        <v>9</v>
      </c>
      <c r="J14" s="84" t="n">
        <v>250</v>
      </c>
      <c r="K14" s="119" t="n">
        <v>91</v>
      </c>
      <c r="L14" s="83" t="n">
        <v>80</v>
      </c>
      <c r="M14" s="83" t="n">
        <v>49</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146</v>
      </c>
      <c r="G15" s="123" t="n">
        <v>179</v>
      </c>
      <c r="H15" s="124" t="n">
        <v>1782</v>
      </c>
      <c r="I15" s="124" t="n">
        <v>31</v>
      </c>
      <c r="J15" s="125" t="n">
        <v>260</v>
      </c>
      <c r="K15" s="123" t="n">
        <v>167</v>
      </c>
      <c r="L15" s="124" t="n">
        <v>90</v>
      </c>
      <c r="M15" s="124" t="n">
        <v>58</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50</v>
      </c>
      <c r="L16" s="83" t="n">
        <v>8</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50</v>
      </c>
      <c r="L17" s="124" t="n">
        <v>27</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13</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9</v>
      </c>
      <c r="H25" s="124" t="n">
        <v>0</v>
      </c>
      <c r="I25" s="124" t="n">
        <v>17</v>
      </c>
      <c r="J25" s="125" t="n">
        <v>8</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134</v>
      </c>
      <c r="H26" s="83" t="n">
        <v>607</v>
      </c>
      <c r="I26" s="83" t="n">
        <v>561</v>
      </c>
      <c r="J26" s="84" t="n">
        <v>519</v>
      </c>
      <c r="K26" s="119" t="n">
        <v>93</v>
      </c>
      <c r="L26" s="83" t="n">
        <v>46</v>
      </c>
      <c r="M26" s="83" t="n">
        <v>108</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2</v>
      </c>
      <c r="G27" s="123" t="n">
        <v>147</v>
      </c>
      <c r="H27" s="124" t="n">
        <v>692</v>
      </c>
      <c r="I27" s="124" t="n">
        <v>613</v>
      </c>
      <c r="J27" s="125" t="n">
        <v>575</v>
      </c>
      <c r="K27" s="123" t="n">
        <v>100</v>
      </c>
      <c r="L27" s="124" t="n">
        <v>48</v>
      </c>
      <c r="M27" s="124" t="n">
        <v>121</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12</v>
      </c>
      <c r="I30" s="83" t="n">
        <v>141</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12</v>
      </c>
      <c r="I31" s="124" t="n">
        <v>141</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470</v>
      </c>
      <c r="H34" s="83" t="n">
        <v>121</v>
      </c>
      <c r="I34" s="83" t="n">
        <v>3</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155</v>
      </c>
      <c r="I35" s="124" t="n">
        <v>5</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41</v>
      </c>
      <c r="G46" s="119" t="n">
        <v>0</v>
      </c>
      <c r="H46" s="83" t="n">
        <v>0</v>
      </c>
      <c r="I46" s="83" t="n">
        <v>0</v>
      </c>
      <c r="J46" s="84" t="n">
        <v>0</v>
      </c>
      <c r="K46" s="119" t="n">
        <v>41</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50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2725</v>
      </c>
      <c r="H48" s="83" t="n">
        <v>0</v>
      </c>
      <c r="I48" s="83" t="n">
        <v>0</v>
      </c>
      <c r="J48" s="84" t="n">
        <v>0</v>
      </c>
      <c r="K48" s="119" t="n">
        <v>300</v>
      </c>
      <c r="L48" s="83" t="n">
        <v>0</v>
      </c>
      <c r="M48" s="83" t="n">
        <v>49</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3025</v>
      </c>
      <c r="H49" s="124" t="n">
        <v>0</v>
      </c>
      <c r="I49" s="124" t="n">
        <v>0</v>
      </c>
      <c r="J49" s="125" t="n">
        <v>0</v>
      </c>
      <c r="K49" s="123" t="n">
        <v>370</v>
      </c>
      <c r="L49" s="124" t="n">
        <v>218</v>
      </c>
      <c r="M49" s="124" t="n">
        <v>53</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93</v>
      </c>
      <c r="I52" s="83" t="n">
        <v>0</v>
      </c>
      <c r="J52" s="84" t="n">
        <v>180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107</v>
      </c>
      <c r="I53" s="124" t="n">
        <v>0</v>
      </c>
      <c r="J53" s="125" t="n">
        <v>180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101</v>
      </c>
      <c r="I62" s="83" t="n">
        <v>0</v>
      </c>
      <c r="J62" s="84" t="n">
        <v>3</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129</v>
      </c>
      <c r="I63" s="124" t="n">
        <v>0</v>
      </c>
      <c r="J63" s="125" t="n">
        <v>17</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148</v>
      </c>
      <c r="H79" s="124" t="n">
        <v>0</v>
      </c>
      <c r="I79" s="124" t="n">
        <v>60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42</v>
      </c>
      <c r="G80" s="119" t="n">
        <v>0</v>
      </c>
      <c r="H80" s="83" t="n">
        <v>0</v>
      </c>
      <c r="I80" s="83" t="n">
        <v>0</v>
      </c>
      <c r="J80" s="84" t="n">
        <v>0</v>
      </c>
      <c r="K80" s="119" t="n">
        <v>0</v>
      </c>
      <c r="L80" s="83" t="n">
        <v>0</v>
      </c>
      <c r="M80" s="83" t="n">
        <v>0</v>
      </c>
      <c r="N80" s="262" t="n">
        <v>42</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26</v>
      </c>
      <c r="G81" s="123" t="n">
        <v>0</v>
      </c>
      <c r="H81" s="124" t="n">
        <v>0</v>
      </c>
      <c r="I81" s="124" t="n">
        <v>0</v>
      </c>
      <c r="J81" s="125" t="n">
        <v>0</v>
      </c>
      <c r="K81" s="123" t="n">
        <v>0</v>
      </c>
      <c r="L81" s="124" t="n">
        <v>0</v>
      </c>
      <c r="M81" s="124" t="n">
        <v>0</v>
      </c>
      <c r="N81" s="264" t="n">
        <v>55</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43</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5</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745</v>
      </c>
      <c r="F13" s="83" t="n">
        <v>0</v>
      </c>
      <c r="G13" s="83" t="n">
        <v>0</v>
      </c>
      <c r="H13" s="121" t="n">
        <v>0</v>
      </c>
      <c r="I13" s="83" t="n">
        <v>0</v>
      </c>
      <c r="J13" s="262" t="n">
        <v>745</v>
      </c>
    </row>
    <row r="14" ht="12.75" customHeight="1" s="430">
      <c r="B14" s="149" t="n"/>
      <c r="C14" s="54" t="n"/>
      <c r="D14" s="54">
        <f>"year "&amp;(AktJahr-1)</f>
        <v/>
      </c>
      <c r="E14" s="263" t="n">
        <v>602</v>
      </c>
      <c r="F14" s="124" t="n">
        <v>0</v>
      </c>
      <c r="G14" s="124" t="n">
        <v>0</v>
      </c>
      <c r="H14" s="127" t="n">
        <v>189</v>
      </c>
      <c r="I14" s="124" t="n">
        <v>0</v>
      </c>
      <c r="J14" s="264" t="n">
        <v>413</v>
      </c>
    </row>
    <row r="15" ht="12.75" customHeight="1" s="430">
      <c r="B15" s="149" t="inlineStr">
        <is>
          <t>DE</t>
        </is>
      </c>
      <c r="C15" s="81" t="inlineStr">
        <is>
          <t>Germany</t>
        </is>
      </c>
      <c r="D15" s="82">
        <f>$D$13</f>
        <v/>
      </c>
      <c r="E15" s="261" t="n">
        <v>200</v>
      </c>
      <c r="F15" s="83" t="n">
        <v>0</v>
      </c>
      <c r="G15" s="83" t="n">
        <v>0</v>
      </c>
      <c r="H15" s="121" t="n">
        <v>0</v>
      </c>
      <c r="I15" s="83" t="n">
        <v>0</v>
      </c>
      <c r="J15" s="262" t="n">
        <v>200</v>
      </c>
    </row>
    <row r="16" ht="12.75" customHeight="1" s="430">
      <c r="B16" s="149" t="n"/>
      <c r="C16" s="54" t="n"/>
      <c r="D16" s="54">
        <f>$D$14</f>
        <v/>
      </c>
      <c r="E16" s="263" t="n">
        <v>0</v>
      </c>
      <c r="F16" s="124" t="n">
        <v>0</v>
      </c>
      <c r="G16" s="124" t="n">
        <v>0</v>
      </c>
      <c r="H16" s="127" t="n">
        <v>0</v>
      </c>
      <c r="I16" s="124" t="n">
        <v>0</v>
      </c>
      <c r="J16" s="264" t="n">
        <v>0</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60</v>
      </c>
      <c r="F27" s="83" t="n">
        <v>0</v>
      </c>
      <c r="G27" s="83" t="n">
        <v>0</v>
      </c>
      <c r="H27" s="121" t="n">
        <v>0</v>
      </c>
      <c r="I27" s="83" t="n">
        <v>0</v>
      </c>
      <c r="J27" s="262" t="n">
        <v>60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75</v>
      </c>
      <c r="F33" s="83" t="n">
        <v>0</v>
      </c>
      <c r="G33" s="83" t="n">
        <v>0</v>
      </c>
      <c r="H33" s="121" t="n">
        <v>0</v>
      </c>
      <c r="I33" s="83" t="n">
        <v>0</v>
      </c>
      <c r="J33" s="262" t="n">
        <v>75</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65</v>
      </c>
      <c r="F35" s="83" t="n">
        <v>0</v>
      </c>
      <c r="G35" s="83" t="n">
        <v>0</v>
      </c>
      <c r="H35" s="121" t="n">
        <v>0</v>
      </c>
      <c r="I35" s="83" t="n">
        <v>0</v>
      </c>
      <c r="J35" s="262" t="n">
        <v>65</v>
      </c>
    </row>
    <row r="36" ht="12.75" customHeight="1" s="430">
      <c r="B36" s="149" t="n"/>
      <c r="C36" s="54" t="n"/>
      <c r="D36" s="54">
        <f>$D$14</f>
        <v/>
      </c>
      <c r="E36" s="263" t="n">
        <v>80</v>
      </c>
      <c r="F36" s="124" t="n">
        <v>0</v>
      </c>
      <c r="G36" s="124" t="n">
        <v>0</v>
      </c>
      <c r="H36" s="127" t="n">
        <v>0</v>
      </c>
      <c r="I36" s="124" t="n">
        <v>0</v>
      </c>
      <c r="J36" s="264" t="n">
        <v>80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25</v>
      </c>
      <c r="F39" s="83" t="n">
        <v>0</v>
      </c>
      <c r="G39" s="83" t="n">
        <v>0</v>
      </c>
      <c r="H39" s="121" t="n">
        <v>0</v>
      </c>
      <c r="I39" s="83" t="n">
        <v>0</v>
      </c>
      <c r="J39" s="262" t="n">
        <v>25</v>
      </c>
    </row>
    <row r="40" ht="12.75" customHeight="1" s="430">
      <c r="B40" s="149" t="n"/>
      <c r="C40" s="54" t="n"/>
      <c r="D40" s="54">
        <f>$D$14</f>
        <v/>
      </c>
      <c r="E40" s="263" t="n">
        <v>25</v>
      </c>
      <c r="F40" s="124" t="n">
        <v>0</v>
      </c>
      <c r="G40" s="124" t="n">
        <v>0</v>
      </c>
      <c r="H40" s="127" t="n">
        <v>0</v>
      </c>
      <c r="I40" s="124" t="n">
        <v>0</v>
      </c>
      <c r="J40" s="264" t="n">
        <v>25</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37</v>
      </c>
      <c r="F44" s="124" t="n">
        <v>0</v>
      </c>
      <c r="G44" s="124" t="n">
        <v>0</v>
      </c>
      <c r="H44" s="127" t="n">
        <v>0</v>
      </c>
      <c r="I44" s="124" t="n">
        <v>0</v>
      </c>
      <c r="J44" s="264" t="n">
        <v>37</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121</v>
      </c>
      <c r="F50" s="124" t="n">
        <v>0</v>
      </c>
      <c r="G50" s="124" t="n">
        <v>0</v>
      </c>
      <c r="H50" s="127" t="n">
        <v>0</v>
      </c>
      <c r="I50" s="124" t="n">
        <v>0</v>
      </c>
      <c r="J50" s="264" t="n">
        <v>121</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100</v>
      </c>
      <c r="F59" s="83" t="n">
        <v>0</v>
      </c>
      <c r="G59" s="83" t="n">
        <v>0</v>
      </c>
      <c r="H59" s="121" t="n">
        <v>0</v>
      </c>
      <c r="I59" s="83" t="n">
        <v>0</v>
      </c>
      <c r="J59" s="262" t="n">
        <v>100</v>
      </c>
    </row>
    <row r="60" ht="12.75" customHeight="1" s="430">
      <c r="B60" s="149" t="n"/>
      <c r="C60" s="54" t="n"/>
      <c r="D60" s="54">
        <f>$D$14</f>
        <v/>
      </c>
      <c r="E60" s="263" t="n">
        <v>100</v>
      </c>
      <c r="F60" s="124" t="n">
        <v>0</v>
      </c>
      <c r="G60" s="124" t="n">
        <v>0</v>
      </c>
      <c r="H60" s="127" t="n">
        <v>0</v>
      </c>
      <c r="I60" s="124" t="n">
        <v>0</v>
      </c>
      <c r="J60" s="264" t="n">
        <v>100</v>
      </c>
    </row>
    <row r="61" ht="12.75" customHeight="1" s="430">
      <c r="B61" s="149" t="inlineStr">
        <is>
          <t>SI</t>
        </is>
      </c>
      <c r="C61" s="81" t="inlineStr">
        <is>
          <t>Slovenia</t>
        </is>
      </c>
      <c r="D61" s="82">
        <f>$D$13</f>
        <v/>
      </c>
      <c r="E61" s="261" t="n">
        <v>50</v>
      </c>
      <c r="F61" s="83" t="n">
        <v>0</v>
      </c>
      <c r="G61" s="83" t="n">
        <v>0</v>
      </c>
      <c r="H61" s="121" t="n">
        <v>0</v>
      </c>
      <c r="I61" s="83" t="n">
        <v>0</v>
      </c>
      <c r="J61" s="262" t="n">
        <v>50</v>
      </c>
    </row>
    <row r="62" ht="12.75" customHeight="1" s="430">
      <c r="B62" s="149" t="n"/>
      <c r="C62" s="54" t="n"/>
      <c r="D62" s="54">
        <f>$D$14</f>
        <v/>
      </c>
      <c r="E62" s="263" t="n">
        <v>50</v>
      </c>
      <c r="F62" s="124" t="n">
        <v>0</v>
      </c>
      <c r="G62" s="124" t="n">
        <v>0</v>
      </c>
      <c r="H62" s="127" t="n">
        <v>0</v>
      </c>
      <c r="I62" s="124" t="n">
        <v>0</v>
      </c>
      <c r="J62" s="264" t="n">
        <v>50</v>
      </c>
    </row>
    <row r="63" ht="12.75" customHeight="1" s="430">
      <c r="B63" s="149" t="inlineStr">
        <is>
          <t>ES</t>
        </is>
      </c>
      <c r="C63" s="81" t="inlineStr">
        <is>
          <t>Spain</t>
        </is>
      </c>
      <c r="D63" s="82">
        <f>$D$13</f>
        <v/>
      </c>
      <c r="E63" s="261" t="n">
        <v>170</v>
      </c>
      <c r="F63" s="83" t="n">
        <v>0</v>
      </c>
      <c r="G63" s="83" t="n">
        <v>0</v>
      </c>
      <c r="H63" s="121" t="n">
        <v>0</v>
      </c>
      <c r="I63" s="83" t="n">
        <v>0</v>
      </c>
      <c r="J63" s="262" t="n">
        <v>170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189</v>
      </c>
      <c r="F90" s="266" t="n">
        <v>0</v>
      </c>
      <c r="G90" s="266" t="n">
        <v>0</v>
      </c>
      <c r="H90" s="267" t="n">
        <v>189</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