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048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Berlin Hyp AG</t>
        </is>
      </c>
      <c r="H2" s="4" t="n"/>
      <c r="I2" s="4" t="n"/>
    </row>
    <row r="3" ht="15" customHeight="1" s="430">
      <c r="G3" s="5" t="inlineStr">
        <is>
          <t>Corneliusstraße 7</t>
        </is>
      </c>
      <c r="H3" s="6" t="n"/>
      <c r="I3" s="6" t="n"/>
    </row>
    <row r="4" ht="15" customHeight="1" s="430">
      <c r="G4" s="5" t="inlineStr">
        <is>
          <t>10787 Berlin</t>
        </is>
      </c>
      <c r="H4" s="6" t="n"/>
      <c r="I4" s="6" t="n"/>
      <c r="J4" s="7" t="n"/>
    </row>
    <row r="5" ht="15" customHeight="1" s="430">
      <c r="G5" s="5" t="inlineStr">
        <is>
          <t>Telefon: +49 30 25 99 90</t>
        </is>
      </c>
      <c r="H5" s="6" t="n"/>
      <c r="I5" s="6" t="n"/>
      <c r="J5" s="7" t="n"/>
    </row>
    <row r="6" ht="15" customHeight="1" s="430">
      <c r="G6" s="5" t="inlineStr">
        <is>
          <t>Telefax: +49 30 25 99 91 31</t>
        </is>
      </c>
      <c r="H6" s="6" t="n"/>
      <c r="I6" s="6" t="n"/>
      <c r="J6" s="7" t="n"/>
    </row>
    <row r="7" ht="15" customHeight="1" s="430">
      <c r="G7" s="5" t="inlineStr">
        <is>
          <t>E-Mail: info@berlinhyp.de</t>
        </is>
      </c>
      <c r="H7" s="6" t="n"/>
      <c r="I7" s="6" t="n"/>
    </row>
    <row r="8" ht="14.1" customFormat="1" customHeight="1" s="8">
      <c r="A8" s="9" t="n"/>
      <c r="G8" s="5" t="inlineStr">
        <is>
          <t>Internet: www.berlinhyp.de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18156.57198587</v>
      </c>
      <c r="E21" s="387" t="n">
        <v>18207.438916</v>
      </c>
      <c r="F21" s="386" t="n">
        <v>17995.91298609</v>
      </c>
      <c r="G21" s="387" t="n">
        <v>16896.42424</v>
      </c>
      <c r="H21" s="386" t="n">
        <v>18914.96771991</v>
      </c>
      <c r="I21" s="387" t="n">
        <v>18661.260007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19142.93680672</v>
      </c>
      <c r="E23" s="391" t="n">
        <v>19139.60544</v>
      </c>
      <c r="F23" s="390" t="n">
        <v>19408.27474066</v>
      </c>
      <c r="G23" s="391" t="n">
        <v>18500.11587</v>
      </c>
      <c r="H23" s="390" t="n">
        <v>19994.87381346</v>
      </c>
      <c r="I23" s="391" t="n">
        <v>19712.937886</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718.034799584</v>
      </c>
      <c r="E27" s="387" t="n">
        <v>699.653195</v>
      </c>
      <c r="F27" s="386" t="n">
        <v>359.918259722</v>
      </c>
      <c r="G27" s="387" t="n">
        <v>337.928485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268.330021266</v>
      </c>
      <c r="E29" s="394" t="n">
        <v>232.513329</v>
      </c>
      <c r="F29" s="393" t="n">
        <v>1052.44349485</v>
      </c>
      <c r="G29" s="394" t="n">
        <v>1265.763145</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t="n">
        <v>932.2</v>
      </c>
      <c r="F31" s="26">
        <f>F25</f>
        <v/>
      </c>
      <c r="G31" s="27" t="n">
        <v>1603.7</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131.03159783</v>
      </c>
      <c r="E37" s="387" t="n">
        <v>191.039267</v>
      </c>
      <c r="F37" s="386" t="n">
        <v>139.63005105</v>
      </c>
      <c r="G37" s="387" t="n">
        <v>202.244933</v>
      </c>
      <c r="H37" s="386" t="n">
        <v>137.05551295</v>
      </c>
      <c r="I37" s="387" t="n">
        <v>186.579488</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167.14793855</v>
      </c>
      <c r="E39" s="391" t="n">
        <v>221.967163</v>
      </c>
      <c r="F39" s="390" t="n">
        <v>192.91121513</v>
      </c>
      <c r="G39" s="391" t="n">
        <v>230.547592</v>
      </c>
      <c r="H39" s="390" t="n">
        <v>175.5359885</v>
      </c>
      <c r="I39" s="391" t="n">
        <v>198.868002</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5.456381591</v>
      </c>
      <c r="E43" s="387" t="n">
        <v>7.928447</v>
      </c>
      <c r="F43" s="386" t="n">
        <v>2.792601021</v>
      </c>
      <c r="G43" s="387" t="n">
        <v>4.044899</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30.659959129</v>
      </c>
      <c r="E45" s="394" t="n">
        <v>22.999449</v>
      </c>
      <c r="F45" s="393" t="n">
        <v>50.488563059</v>
      </c>
      <c r="G45" s="394" t="n">
        <v>24.25776</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t="n">
        <v>30.9</v>
      </c>
      <c r="F47" s="26">
        <f>F41</f>
        <v/>
      </c>
      <c r="G47" s="27" t="n">
        <v>28.3</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18156.57198587</v>
      </c>
      <c r="E9" s="219" t="n">
        <v>18207.438916</v>
      </c>
    </row>
    <row r="10" ht="21.75" customFormat="1" customHeight="1" s="161" thickBot="1">
      <c r="A10" s="162" t="n">
        <v>0</v>
      </c>
      <c r="B10" s="243" t="inlineStr">
        <is>
          <t xml:space="preserve">thereof percentage share of fixed-rate Pfandbriefe
section 28 para. 1 no. 13 </t>
        </is>
      </c>
      <c r="C10" s="163" t="inlineStr">
        <is>
          <t>%</t>
        </is>
      </c>
      <c r="D10" s="164" t="n">
        <v>97.13602324999999</v>
      </c>
      <c r="E10" s="206" t="n">
        <v>99.89</v>
      </c>
    </row>
    <row r="11" ht="13.5" customHeight="1" s="430" thickBot="1">
      <c r="A11" s="214" t="n">
        <v>0</v>
      </c>
      <c r="B11" s="202" t="n"/>
      <c r="C11" s="21" t="n"/>
      <c r="D11" s="21" t="n"/>
      <c r="E11" s="207" t="n"/>
    </row>
    <row r="12">
      <c r="A12" s="214" t="n">
        <v>0</v>
      </c>
      <c r="B12" s="241" t="inlineStr">
        <is>
          <t>Cover Pool</t>
        </is>
      </c>
      <c r="C12" s="244" t="inlineStr">
        <is>
          <t>(€ mn.)</t>
        </is>
      </c>
      <c r="D12" s="204" t="n">
        <v>19142.93680672</v>
      </c>
      <c r="E12" s="205" t="n">
        <v>19139.60544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75.38861031</v>
      </c>
      <c r="E18" s="209" t="n">
        <v>74.23</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-242.323297772</v>
      </c>
      <c r="E20" s="209" t="n">
        <v>-236.026834</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4.75</v>
      </c>
      <c r="E30" s="209" t="n">
        <v>4.28</v>
      </c>
    </row>
    <row r="31" ht="31.5" customHeight="1" s="430">
      <c r="A31" s="214" t="n">
        <v>0</v>
      </c>
      <c r="B31" s="169" t="inlineStr">
        <is>
          <t xml:space="preserve">average loan-to-value ratio, weighted using the mortgage lending value
section 28 para. 2 no. 3  </t>
        </is>
      </c>
      <c r="C31" s="168" t="inlineStr">
        <is>
          <t>%</t>
        </is>
      </c>
      <c r="D31" s="167" t="n">
        <v>57.506671</v>
      </c>
      <c r="E31" s="209" t="n">
        <v>57.09</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0.45125</v>
      </c>
      <c r="E35" s="209" t="n">
        <v>500.146038</v>
      </c>
    </row>
    <row r="36">
      <c r="A36" s="214" t="n"/>
      <c r="B36" s="236" t="inlineStr">
        <is>
          <t>Day on which the largest negative sum results</t>
        </is>
      </c>
      <c r="C36" s="166" t="inlineStr">
        <is>
          <t>Day (1-180)</t>
        </is>
      </c>
      <c r="D36" s="379" t="n">
        <v>2</v>
      </c>
      <c r="E36" s="380" t="n">
        <v>108</v>
      </c>
    </row>
    <row r="37" ht="21.75" customHeight="1" s="430" thickBot="1">
      <c r="A37" s="214" t="n">
        <v>1</v>
      </c>
      <c r="B37" s="170" t="inlineStr">
        <is>
          <t>Total amount of cover assets meeting the requirements of section 4 para 1a s. 3 Pfandbrief Act</t>
        </is>
      </c>
      <c r="C37" s="242" t="inlineStr">
        <is>
          <t>(€ mn.)</t>
        </is>
      </c>
      <c r="D37" s="211" t="n">
        <v>1080.204528681</v>
      </c>
      <c r="E37" s="212" t="n">
        <v>1373.516326</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0.5040750000000001</v>
      </c>
      <c r="E48" s="212" t="n">
        <v>0.06</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131.03159783</v>
      </c>
      <c r="E9" s="219" t="n">
        <v>191.039267</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167.14793855</v>
      </c>
      <c r="E12" s="219" t="n">
        <v>221.967163</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100</v>
      </c>
      <c r="E16" s="209" t="n">
        <v>100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2.69475335</v>
      </c>
      <c r="E30" s="209" t="n">
        <v>12.2114</v>
      </c>
    </row>
    <row r="31">
      <c r="A31" s="214" t="n"/>
      <c r="B31" s="236" t="inlineStr">
        <is>
          <t>Day on which the largest negative sum results</t>
        </is>
      </c>
      <c r="C31" s="166" t="inlineStr">
        <is>
          <t>Day (1-180)</t>
        </is>
      </c>
      <c r="D31" s="379" t="n">
        <v>160</v>
      </c>
      <c r="E31" s="380" t="n">
        <v>161</v>
      </c>
    </row>
    <row r="32" ht="21.75" customHeight="1" s="430" thickBot="1">
      <c r="A32" s="214" t="n"/>
      <c r="B32" s="170" t="inlineStr">
        <is>
          <t>Total amount of cover assets meeting the requirements of section 4 para 1a s. 3 Pfandbrief Act</t>
        </is>
      </c>
      <c r="C32" s="242" t="inlineStr">
        <is>
          <t>(€ mn.)</t>
        </is>
      </c>
      <c r="D32" s="211" t="n">
        <v>9.837886039999999</v>
      </c>
      <c r="E32" s="212" t="n">
        <v>13.896461</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28.5" customHeight="1" s="430" thickBot="1">
      <c r="B10" s="224" t="inlineStr">
        <is>
          <t>ISIN</t>
        </is>
      </c>
      <c r="C10" s="201" t="inlineStr">
        <is>
          <t>(Mio. €)</t>
        </is>
      </c>
      <c r="D10" s="521" t="inlineStr">
        <is>
          <t>CH1202242249, DE000BHY0BN1, DE000BHY0BQ4, DE000BHY0BV4, DE000BHY0BZ5, DE000BHY0B14, DE000BHY0C47, DE000BHY0C70, DE000BHY0C88, DE000BHY0GC3, DE000BHY0GD1, DE000BHY0GE9, DE000BHY0GK6, DE000BHY0GL4, DE000BHY0GM2, DE000BHY0GQ3, DE000BHY0GT7, DE000BHY0GX9, DE000BHY0GY7, DE000BHY0GZ4, DE000BHY0HC1, DE000BHY0HM0, DE000BHY0HN8, DE000BHY0HP3, DE000BHY0HW9, DE000BHY0HZ2, DE000BHY0H34, DE000BHY0JB9, DE000BHY0JC7, DE000BHY0JD5, DE000BHY0JJ2, DE000BHY0JS3, DE000BHY0JU9, DE000BHY0JW5, DE000BHY0JX3, DE000BHY0JY1, DE000BHY0J81, DE000BHY0MQ1, DE000BHY0MX7, DE000BHY0SB0, DE000BHY0SC8, DE000BHY0SD6, DE000BHY0SP0, DE000BHY1BC2, DE0002180064, DE0002190097, DE0002190253, DE0002190295, DE0002190303, DE0002190329, DE0002190337, DE0002190345, DE0002190402, DE0002190436, DE0002190444, DE0002190485, DE0002190543, DE0002190741, DE0002190782, DE0002190832, DE0002190972, DE0002191020, DE0002200003,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t>
        </is>
      </c>
      <c r="E10" s="522" t="inlineStr">
        <is>
          <t>CH1202242249, DE000BHY0AU8, DE000BHY0BE0, DE000BHY0BN1, DE000BHY0BQ4, DE000BHY0BV4, DE000BHY0BZ5, DE000BHY0B14, DE000BHY0C47, DE000BHY0C70, DE000BHY0C88, DE000BHY0GC3, DE000BHY0GD1, DE000BHY0GE9, DE000BHY0GH2, DE000BHY0GK6, DE000BHY0GL4, DE000BHY0GM2, DE000BHY0GQ3, DE000BHY0GT7, DE000BHY0GX9, DE000BHY0HC1, DE000BHY0HM0, DE000BHY0HN8, DE000BHY0HP3, DE000BHY0HW9, DE000BHY0HZ2, DE000BHY0H34, DE000BHY0JB9, DE000BHY0JC7, DE000BHY0JD5, DE000BHY0JJ2, DE000BHY0JS3, DE000BHY0JU9, DE000BHY0JW5, DE000BHY0JX3, DE000BHY0JY1, DE000BHY0J08, DE000BHY0MQ1, DE000BHY0MT5, DE000BHY0MX7, DE000BHY0SB0, DE000BHY0SC8, DE000BHY0SP0, DE0002180064, DE0002190097, DE0002190204, DE0002190220, DE0002190253, DE0002190295, DE0002190303, DE0002190329, DE0002190337, DE0002190345, DE0002190402, DE0002190436, DE0002190444, DE0002190485, DE0002190543, DE0002190725, DE0002190741, DE0002190782, DE0002190832, DE0002190972, DE0002191020, DE0002200003, DE0002200250,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24" customHeight="1" s="430" thickBot="1">
      <c r="B22" s="224" t="inlineStr">
        <is>
          <t>ISIN</t>
        </is>
      </c>
      <c r="C22" s="201" t="inlineStr">
        <is>
          <t>(Mio. €)</t>
        </is>
      </c>
      <c r="D22" s="521" t="inlineStr">
        <is>
          <t>DE0002193315, DE0002193372, DE0002193646, DE0002203213</t>
        </is>
      </c>
      <c r="E22" s="522" t="inlineStr">
        <is>
          <t>DE0002193315, DE0002193372, DE0002193646, DE0002203213, DE0002206737</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22.10.2024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BHH</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Berlin Hyp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584.49109589</v>
      </c>
      <c r="E11" s="44" t="n">
        <v>1464.13529566</v>
      </c>
      <c r="F11" s="43" t="n">
        <v>1150.491812</v>
      </c>
      <c r="G11" s="44" t="n">
        <v>1128.657587</v>
      </c>
      <c r="I11" s="43" t="n">
        <v>0</v>
      </c>
      <c r="J11" s="44" t="n">
        <v>0</v>
      </c>
    </row>
    <row r="12" ht="12.75" customHeight="1" s="430">
      <c r="A12" s="17" t="n">
        <v>0</v>
      </c>
      <c r="B12" s="424" t="inlineStr">
        <is>
          <t>&gt; 0.5 years and &lt;= 1 year</t>
        </is>
      </c>
      <c r="C12" s="425" t="n"/>
      <c r="D12" s="43" t="n">
        <v>1342</v>
      </c>
      <c r="E12" s="44" t="n">
        <v>1340.39528918</v>
      </c>
      <c r="F12" s="43" t="n">
        <v>885</v>
      </c>
      <c r="G12" s="44" t="n">
        <v>951.338344</v>
      </c>
      <c r="I12" s="43" t="n">
        <v>0</v>
      </c>
      <c r="J12" s="44" t="n">
        <v>0</v>
      </c>
    </row>
    <row r="13" ht="12.75" customHeight="1" s="430">
      <c r="A13" s="17" t="n"/>
      <c r="B13" s="424" t="inlineStr">
        <is>
          <t>&gt; 1  year and &lt;= 1.5 years</t>
        </is>
      </c>
      <c r="C13" s="425" t="n"/>
      <c r="D13" s="43" t="n">
        <v>1617.5</v>
      </c>
      <c r="E13" s="44" t="n">
        <v>1607.92252922</v>
      </c>
      <c r="F13" s="43" t="n">
        <v>584</v>
      </c>
      <c r="G13" s="44" t="n">
        <v>1489.033227</v>
      </c>
      <c r="I13" s="43" t="n">
        <v>584.49109589</v>
      </c>
      <c r="J13" s="44" t="n">
        <v>1150.491812</v>
      </c>
    </row>
    <row r="14" ht="12.75" customHeight="1" s="430">
      <c r="A14" s="17" t="n">
        <v>0</v>
      </c>
      <c r="B14" s="424" t="inlineStr">
        <is>
          <t>&gt; 1.5 years and &lt;= 2 years</t>
        </is>
      </c>
      <c r="C14" s="424" t="n"/>
      <c r="D14" s="45" t="n">
        <v>1586.886852421</v>
      </c>
      <c r="E14" s="213" t="n">
        <v>1209.27601647</v>
      </c>
      <c r="F14" s="45" t="n">
        <v>1342</v>
      </c>
      <c r="G14" s="213" t="n">
        <v>1217.572912</v>
      </c>
      <c r="I14" s="43" t="n">
        <v>1342</v>
      </c>
      <c r="J14" s="44" t="n">
        <v>885</v>
      </c>
    </row>
    <row r="15" ht="12.75" customHeight="1" s="430">
      <c r="A15" s="17" t="n">
        <v>0</v>
      </c>
      <c r="B15" s="424" t="inlineStr">
        <is>
          <t>&gt; 2 years and &lt;= 3 years</t>
        </is>
      </c>
      <c r="C15" s="424" t="n"/>
      <c r="D15" s="45" t="n">
        <v>1792</v>
      </c>
      <c r="E15" s="213" t="n">
        <v>2797.88475673</v>
      </c>
      <c r="F15" s="45" t="n">
        <v>2574.346623</v>
      </c>
      <c r="G15" s="213" t="n">
        <v>2413.006942</v>
      </c>
      <c r="I15" s="43" t="n">
        <v>3204.386852421</v>
      </c>
      <c r="J15" s="44" t="n">
        <v>1926</v>
      </c>
    </row>
    <row r="16" ht="12.75" customHeight="1" s="430">
      <c r="A16" s="17" t="n">
        <v>0</v>
      </c>
      <c r="B16" s="424" t="inlineStr">
        <is>
          <t>&gt; 3 years and &lt;= 4 years</t>
        </is>
      </c>
      <c r="C16" s="424" t="n"/>
      <c r="D16" s="45" t="n">
        <v>3125</v>
      </c>
      <c r="E16" s="213" t="n">
        <v>2877.94545326</v>
      </c>
      <c r="F16" s="45" t="n">
        <v>1217</v>
      </c>
      <c r="G16" s="213" t="n">
        <v>2753.303338</v>
      </c>
      <c r="I16" s="43" t="n">
        <v>1792</v>
      </c>
      <c r="J16" s="44" t="n">
        <v>2574.346623</v>
      </c>
    </row>
    <row r="17" ht="12.75" customHeight="1" s="430">
      <c r="A17" s="17" t="n">
        <v>0</v>
      </c>
      <c r="B17" s="424" t="inlineStr">
        <is>
          <t>&gt; 4 years and &lt;= 5 years</t>
        </is>
      </c>
      <c r="C17" s="424" t="n"/>
      <c r="D17" s="45" t="n">
        <v>1037</v>
      </c>
      <c r="E17" s="213" t="n">
        <v>2550.00604081</v>
      </c>
      <c r="F17" s="45" t="n">
        <v>3125</v>
      </c>
      <c r="G17" s="213" t="n">
        <v>2857.295918</v>
      </c>
      <c r="I17" s="43" t="n">
        <v>3125</v>
      </c>
      <c r="J17" s="44" t="n">
        <v>1217</v>
      </c>
    </row>
    <row r="18" ht="12.75" customHeight="1" s="430">
      <c r="A18" s="17" t="n">
        <v>0</v>
      </c>
      <c r="B18" s="424" t="inlineStr">
        <is>
          <t>&gt; 5 years and &lt;= 10 years</t>
        </is>
      </c>
      <c r="C18" s="425" t="n"/>
      <c r="D18" s="43" t="n">
        <v>6153.5</v>
      </c>
      <c r="E18" s="44" t="n">
        <v>4892.580430569999</v>
      </c>
      <c r="F18" s="43" t="n">
        <v>6445.5</v>
      </c>
      <c r="G18" s="44" t="n">
        <v>5908.073308</v>
      </c>
      <c r="I18" s="43" t="n">
        <v>7190.5</v>
      </c>
      <c r="J18" s="44" t="n">
        <v>8315.5</v>
      </c>
    </row>
    <row r="19" ht="12.75" customHeight="1" s="430">
      <c r="A19" s="17" t="n">
        <v>0</v>
      </c>
      <c r="B19" s="424" t="inlineStr">
        <is>
          <t>&gt; 10 years</t>
        </is>
      </c>
      <c r="C19" s="425" t="n"/>
      <c r="D19" s="43" t="n">
        <v>918.19403756</v>
      </c>
      <c r="E19" s="44" t="n">
        <v>402.79099492</v>
      </c>
      <c r="F19" s="43" t="n">
        <v>884.1004810000001</v>
      </c>
      <c r="G19" s="44" t="n">
        <v>421.323864</v>
      </c>
      <c r="I19" s="43" t="n">
        <v>918.19403756</v>
      </c>
      <c r="J19" s="44" t="n">
        <v>2139.100481</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0.03159783</v>
      </c>
      <c r="E24" s="44" t="n">
        <v>3.34284391</v>
      </c>
      <c r="F24" s="43" t="n">
        <v>10.039267</v>
      </c>
      <c r="G24" s="44" t="n">
        <v>10.386179</v>
      </c>
      <c r="I24" s="43" t="n">
        <v>0</v>
      </c>
      <c r="J24" s="44" t="n">
        <v>0</v>
      </c>
    </row>
    <row r="25" ht="12.75" customHeight="1" s="430">
      <c r="A25" s="17" t="n"/>
      <c r="B25" s="424" t="inlineStr">
        <is>
          <t>&gt; 0.5 years and &lt;= 1 year</t>
        </is>
      </c>
      <c r="C25" s="425" t="n"/>
      <c r="D25" s="43" t="n">
        <v>20</v>
      </c>
      <c r="E25" s="44" t="n">
        <v>10.2346009</v>
      </c>
      <c r="F25" s="43" t="n">
        <v>0</v>
      </c>
      <c r="G25" s="44" t="n">
        <v>0.49696</v>
      </c>
      <c r="I25" s="43" t="n">
        <v>0</v>
      </c>
      <c r="J25" s="44" t="n">
        <v>0</v>
      </c>
    </row>
    <row r="26" ht="12.75" customHeight="1" s="430">
      <c r="A26" s="17" t="n">
        <v>1</v>
      </c>
      <c r="B26" s="424" t="inlineStr">
        <is>
          <t>&gt; 1  year and &lt;= 1.5 years</t>
        </is>
      </c>
      <c r="C26" s="425" t="n"/>
      <c r="D26" s="43" t="n">
        <v>15</v>
      </c>
      <c r="E26" s="44" t="n">
        <v>0.23635967</v>
      </c>
      <c r="F26" s="43" t="n">
        <v>0</v>
      </c>
      <c r="G26" s="44" t="n">
        <v>3.324629</v>
      </c>
      <c r="I26" s="43" t="n">
        <v>0.03159783</v>
      </c>
      <c r="J26" s="44" t="n">
        <v>10.039267</v>
      </c>
    </row>
    <row r="27" ht="12.75" customHeight="1" s="430">
      <c r="A27" s="17" t="n">
        <v>1</v>
      </c>
      <c r="B27" s="424" t="inlineStr">
        <is>
          <t>&gt; 1.5 years and &lt;= 2 years</t>
        </is>
      </c>
      <c r="C27" s="424" t="n"/>
      <c r="D27" s="45" t="n">
        <v>0</v>
      </c>
      <c r="E27" s="213" t="n">
        <v>0.20423634</v>
      </c>
      <c r="F27" s="45" t="n">
        <v>20</v>
      </c>
      <c r="G27" s="213" t="n">
        <v>4.229961</v>
      </c>
      <c r="I27" s="43" t="n">
        <v>20</v>
      </c>
      <c r="J27" s="44" t="n">
        <v>0</v>
      </c>
    </row>
    <row r="28" ht="12.75" customHeight="1" s="430">
      <c r="A28" s="17" t="n">
        <v>1</v>
      </c>
      <c r="B28" s="424" t="inlineStr">
        <is>
          <t>&gt; 2 years and &lt;= 3 years</t>
        </is>
      </c>
      <c r="C28" s="424" t="n"/>
      <c r="D28" s="45" t="n">
        <v>96</v>
      </c>
      <c r="E28" s="213" t="n">
        <v>2.45756401</v>
      </c>
      <c r="F28" s="45" t="n">
        <v>15</v>
      </c>
      <c r="G28" s="213" t="n">
        <v>0.423542</v>
      </c>
      <c r="I28" s="43" t="n">
        <v>15</v>
      </c>
      <c r="J28" s="44" t="n">
        <v>20</v>
      </c>
    </row>
    <row r="29" ht="12.75" customHeight="1" s="430">
      <c r="A29" s="17" t="n">
        <v>1</v>
      </c>
      <c r="B29" s="424" t="inlineStr">
        <is>
          <t>&gt; 3 years and &lt;= 4 years</t>
        </is>
      </c>
      <c r="C29" s="424" t="n"/>
      <c r="D29" s="45" t="n">
        <v>0</v>
      </c>
      <c r="E29" s="213" t="n">
        <v>0.09099937</v>
      </c>
      <c r="F29" s="45" t="n">
        <v>96</v>
      </c>
      <c r="G29" s="213" t="n">
        <v>2.44058</v>
      </c>
      <c r="I29" s="43" t="n">
        <v>96</v>
      </c>
      <c r="J29" s="44" t="n">
        <v>15</v>
      </c>
    </row>
    <row r="30" ht="12.75" customHeight="1" s="430">
      <c r="A30" s="17" t="n">
        <v>1</v>
      </c>
      <c r="B30" s="424" t="inlineStr">
        <is>
          <t>&gt; 4 years and &lt;= 5 years</t>
        </is>
      </c>
      <c r="C30" s="424" t="n"/>
      <c r="D30" s="45" t="n">
        <v>0</v>
      </c>
      <c r="E30" s="213" t="n">
        <v>0.33064396</v>
      </c>
      <c r="F30" s="45" t="n">
        <v>0</v>
      </c>
      <c r="G30" s="213" t="n">
        <v>50.095925</v>
      </c>
      <c r="I30" s="43" t="n">
        <v>0</v>
      </c>
      <c r="J30" s="44" t="n">
        <v>96</v>
      </c>
    </row>
    <row r="31" ht="12.75" customHeight="1" s="430">
      <c r="A31" s="17" t="n">
        <v>1</v>
      </c>
      <c r="B31" s="424" t="inlineStr">
        <is>
          <t>&gt; 5 years and &lt;= 10 years</t>
        </is>
      </c>
      <c r="C31" s="425" t="n"/>
      <c r="D31" s="43" t="n">
        <v>0</v>
      </c>
      <c r="E31" s="44" t="n">
        <v>0.22441826</v>
      </c>
      <c r="F31" s="43" t="n">
        <v>0</v>
      </c>
      <c r="G31" s="44" t="n">
        <v>0.5236960000000001</v>
      </c>
      <c r="I31" s="43" t="n">
        <v>0</v>
      </c>
      <c r="J31" s="44" t="n">
        <v>0</v>
      </c>
    </row>
    <row r="32" ht="12.75" customHeight="1" s="430">
      <c r="B32" s="424" t="inlineStr">
        <is>
          <t>&gt; 10 years</t>
        </is>
      </c>
      <c r="C32" s="425" t="n"/>
      <c r="D32" s="43" t="n">
        <v>0</v>
      </c>
      <c r="E32" s="44" t="n">
        <v>150.02627213</v>
      </c>
      <c r="F32" s="43" t="n">
        <v>50</v>
      </c>
      <c r="G32" s="44" t="n">
        <v>150.045691</v>
      </c>
      <c r="I32" s="43" t="n">
        <v>0</v>
      </c>
      <c r="J32" s="44" t="n">
        <v>50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15.58255839</v>
      </c>
      <c r="E9" s="53" t="n">
        <v>18.455995</v>
      </c>
    </row>
    <row r="10" ht="12.75" customHeight="1" s="430">
      <c r="A10" s="17" t="n">
        <v>0</v>
      </c>
      <c r="B10" s="54" t="inlineStr">
        <is>
          <t>more than 300,000 Euros up to 1 mn. Euros</t>
        </is>
      </c>
      <c r="C10" s="54" t="n"/>
      <c r="D10" s="43" t="n">
        <v>67.55978019999999</v>
      </c>
      <c r="E10" s="53" t="n">
        <v>72.50058100000001</v>
      </c>
    </row>
    <row r="11" ht="12.75" customHeight="1" s="430">
      <c r="A11" s="17" t="n"/>
      <c r="B11" s="54" t="inlineStr">
        <is>
          <t>more than 1 mn. Euros up to 10 mn. Euros</t>
        </is>
      </c>
      <c r="C11" s="54" t="n"/>
      <c r="D11" s="43" t="n">
        <v>2169.62422635</v>
      </c>
      <c r="E11" s="53" t="n">
        <v>2269.892451</v>
      </c>
    </row>
    <row r="12" ht="12.75" customHeight="1" s="430">
      <c r="A12" s="17" t="n">
        <v>0</v>
      </c>
      <c r="B12" s="54" t="inlineStr">
        <is>
          <t>more than 10 mn. Euros</t>
        </is>
      </c>
      <c r="C12" s="54" t="n"/>
      <c r="D12" s="43" t="n">
        <v>15756.67024188</v>
      </c>
      <c r="E12" s="53" t="n">
        <v>15287.736413</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17.14793855</v>
      </c>
      <c r="E21" s="44" t="n">
        <v>21.967163</v>
      </c>
    </row>
    <row r="22" ht="12.75" customHeight="1" s="430">
      <c r="A22" s="17" t="n">
        <v>1</v>
      </c>
      <c r="B22" s="54" t="inlineStr">
        <is>
          <t>more than 10 mn. Euros up to 100 mn. Euros</t>
        </is>
      </c>
      <c r="C22" s="54" t="n"/>
      <c r="D22" s="45" t="n">
        <v>150</v>
      </c>
      <c r="E22" s="56" t="n">
        <v>200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39.380270307</v>
      </c>
      <c r="H16" s="83" t="n">
        <v>139.978685686</v>
      </c>
      <c r="I16" s="83" t="n">
        <v>5863.948536407001</v>
      </c>
      <c r="J16" s="83" t="n">
        <v>0</v>
      </c>
      <c r="K16" s="83" t="n">
        <v>61.1159395</v>
      </c>
      <c r="L16" s="83">
        <f>SUM(M16:R16)</f>
        <v/>
      </c>
      <c r="M16" s="83" t="n">
        <v>6195.564980429999</v>
      </c>
      <c r="N16" s="83" t="n">
        <v>3609.049453988001</v>
      </c>
      <c r="O16" s="83" t="n">
        <v>134.510366043</v>
      </c>
      <c r="P16" s="83" t="n">
        <v>1938.259452049999</v>
      </c>
      <c r="Q16" s="83" t="n">
        <v>27.209996</v>
      </c>
      <c r="R16" s="83" t="n">
        <v>0.4191264</v>
      </c>
      <c r="S16" s="84" t="n">
        <v>0.6061349699999999</v>
      </c>
      <c r="T16" s="262" t="n">
        <v>0</v>
      </c>
    </row>
    <row r="17" ht="12.75" customHeight="1" s="430">
      <c r="C17" s="79" t="n"/>
      <c r="D17" s="289">
        <f>"year "&amp;(AktJahr-1)</f>
        <v/>
      </c>
      <c r="E17" s="294">
        <f>F17+L17</f>
        <v/>
      </c>
      <c r="F17" s="85">
        <f>SUM(G17:K17)</f>
        <v/>
      </c>
      <c r="G17" s="85" t="n">
        <v>47.92829</v>
      </c>
      <c r="H17" s="85" t="n">
        <v>152.293663</v>
      </c>
      <c r="I17" s="85" t="n">
        <v>5855.804265</v>
      </c>
      <c r="J17" s="85" t="n">
        <v>0</v>
      </c>
      <c r="K17" s="85" t="n">
        <v>61.11594</v>
      </c>
      <c r="L17" s="85">
        <f>SUM(M17:R17)</f>
        <v/>
      </c>
      <c r="M17" s="85" t="n">
        <v>5954.140795</v>
      </c>
      <c r="N17" s="85" t="n">
        <v>3341.976858999999</v>
      </c>
      <c r="O17" s="85" t="n">
        <v>128.806838</v>
      </c>
      <c r="P17" s="85" t="n">
        <v>2027.108795</v>
      </c>
      <c r="Q17" s="85" t="n">
        <v>79.40999400000001</v>
      </c>
      <c r="R17" s="85" t="n">
        <v>0</v>
      </c>
      <c r="S17" s="86" t="n">
        <v>0.058263</v>
      </c>
      <c r="T17" s="295" t="n">
        <v>0</v>
      </c>
    </row>
    <row r="18" ht="12.75" customHeight="1" s="430">
      <c r="B18" s="13" t="inlineStr">
        <is>
          <t>DE</t>
        </is>
      </c>
      <c r="C18" s="81" t="inlineStr">
        <is>
          <t>Germany</t>
        </is>
      </c>
      <c r="D18" s="282">
        <f>$D$16</f>
        <v/>
      </c>
      <c r="E18" s="261">
        <f>F18+L18</f>
        <v/>
      </c>
      <c r="F18" s="83">
        <f>SUM(G18:K18)</f>
        <v/>
      </c>
      <c r="G18" s="83" t="n">
        <v>23.365070457</v>
      </c>
      <c r="H18" s="83" t="n">
        <v>7.246698436000002</v>
      </c>
      <c r="I18" s="83" t="n">
        <v>4925.023770027001</v>
      </c>
      <c r="J18" s="83" t="n">
        <v>0</v>
      </c>
      <c r="K18" s="83" t="n">
        <v>61.1159395</v>
      </c>
      <c r="L18" s="83">
        <f>SUM(M18:R18)</f>
        <v/>
      </c>
      <c r="M18" s="83" t="n">
        <v>2990.42959048</v>
      </c>
      <c r="N18" s="83" t="n">
        <v>2155.123309208001</v>
      </c>
      <c r="O18" s="83" t="n">
        <v>130.502366043</v>
      </c>
      <c r="P18" s="83" t="n">
        <v>1395.35908428</v>
      </c>
      <c r="Q18" s="83" t="n">
        <v>27.209996</v>
      </c>
      <c r="R18" s="83" t="n">
        <v>0.4191264</v>
      </c>
      <c r="S18" s="84" t="n">
        <v>0.5990953</v>
      </c>
      <c r="T18" s="262" t="n">
        <v>0</v>
      </c>
    </row>
    <row r="19" ht="12.75" customHeight="1" s="430">
      <c r="C19" s="79" t="n"/>
      <c r="D19" s="289">
        <f>$D$17</f>
        <v/>
      </c>
      <c r="E19" s="294">
        <f>F19+L19</f>
        <v/>
      </c>
      <c r="F19" s="85">
        <f>SUM(G19:K19)</f>
        <v/>
      </c>
      <c r="G19" s="85" t="n">
        <v>31.061096</v>
      </c>
      <c r="H19" s="85" t="n">
        <v>7.870130000000001</v>
      </c>
      <c r="I19" s="85" t="n">
        <v>5065.441803999999</v>
      </c>
      <c r="J19" s="85" t="n">
        <v>0</v>
      </c>
      <c r="K19" s="85" t="n">
        <v>61.11594</v>
      </c>
      <c r="L19" s="85">
        <f>SUM(M19:R19)</f>
        <v/>
      </c>
      <c r="M19" s="85" t="n">
        <v>3037.361179</v>
      </c>
      <c r="N19" s="85" t="n">
        <v>2052.09686</v>
      </c>
      <c r="O19" s="85" t="n">
        <v>124.798838</v>
      </c>
      <c r="P19" s="85" t="n">
        <v>1447.80826</v>
      </c>
      <c r="Q19" s="85" t="n">
        <v>79.40999400000001</v>
      </c>
      <c r="R19" s="85" t="n">
        <v>0</v>
      </c>
      <c r="S19" s="86" t="n">
        <v>0.058263</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62.2799936</v>
      </c>
      <c r="N20" s="83" t="n">
        <v>0</v>
      </c>
      <c r="O20" s="83" t="n">
        <v>0</v>
      </c>
      <c r="P20" s="83" t="n">
        <v>0</v>
      </c>
      <c r="Q20" s="83" t="n">
        <v>0</v>
      </c>
      <c r="R20" s="83" t="n">
        <v>0</v>
      </c>
      <c r="S20" s="84" t="n">
        <v>0.00703967</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62.279994</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14.63997192</v>
      </c>
      <c r="J30" s="83" t="n">
        <v>0</v>
      </c>
      <c r="K30" s="83" t="n">
        <v>0</v>
      </c>
      <c r="L30" s="83">
        <f>SUM(M30:R30)</f>
        <v/>
      </c>
      <c r="M30" s="83" t="n">
        <v>1083.26448669</v>
      </c>
      <c r="N30" s="83" t="n">
        <v>235.73272188</v>
      </c>
      <c r="O30" s="83" t="n">
        <v>0</v>
      </c>
      <c r="P30" s="83" t="n">
        <v>125.27032038</v>
      </c>
      <c r="Q30" s="83" t="n">
        <v>0</v>
      </c>
      <c r="R30" s="83" t="n">
        <v>0</v>
      </c>
      <c r="S30" s="84" t="n">
        <v>0</v>
      </c>
      <c r="T30" s="262" t="n">
        <v>0</v>
      </c>
    </row>
    <row r="31" ht="12.75" customHeight="1" s="430">
      <c r="C31" s="79" t="n"/>
      <c r="D31" s="289">
        <f>$D$17</f>
        <v/>
      </c>
      <c r="E31" s="294">
        <f>F31+L31</f>
        <v/>
      </c>
      <c r="F31" s="85">
        <f>SUM(G31:K31)</f>
        <v/>
      </c>
      <c r="G31" s="85" t="n">
        <v>0</v>
      </c>
      <c r="H31" s="85" t="n">
        <v>0</v>
      </c>
      <c r="I31" s="85" t="n">
        <v>14.639972</v>
      </c>
      <c r="J31" s="85" t="n">
        <v>0</v>
      </c>
      <c r="K31" s="85" t="n">
        <v>0</v>
      </c>
      <c r="L31" s="85">
        <f>SUM(M31:R31)</f>
        <v/>
      </c>
      <c r="M31" s="85" t="n">
        <v>1061.374203</v>
      </c>
      <c r="N31" s="85" t="n">
        <v>244.384437</v>
      </c>
      <c r="O31" s="85" t="n">
        <v>0</v>
      </c>
      <c r="P31" s="85" t="n">
        <v>130.388117</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16.01519985</v>
      </c>
      <c r="H50" s="83" t="n">
        <v>132.73198725</v>
      </c>
      <c r="I50" s="83" t="n">
        <v>924.2847944600001</v>
      </c>
      <c r="J50" s="83" t="n">
        <v>0</v>
      </c>
      <c r="K50" s="83" t="n">
        <v>0</v>
      </c>
      <c r="L50" s="83">
        <f>SUM(M50:R50)</f>
        <v/>
      </c>
      <c r="M50" s="83" t="n">
        <v>1175.69936091</v>
      </c>
      <c r="N50" s="83" t="n">
        <v>828.17142657</v>
      </c>
      <c r="O50" s="83" t="n">
        <v>4.008</v>
      </c>
      <c r="P50" s="83" t="n">
        <v>268.23009539</v>
      </c>
      <c r="Q50" s="83" t="n">
        <v>0</v>
      </c>
      <c r="R50" s="83" t="n">
        <v>0</v>
      </c>
      <c r="S50" s="84" t="n">
        <v>0</v>
      </c>
      <c r="T50" s="262" t="n">
        <v>0</v>
      </c>
    </row>
    <row r="51" ht="12.75" customHeight="1" s="430">
      <c r="C51" s="79" t="n"/>
      <c r="D51" s="289">
        <f>$D$17</f>
        <v/>
      </c>
      <c r="E51" s="294">
        <f>F51+L51</f>
        <v/>
      </c>
      <c r="F51" s="85">
        <f>SUM(G51:K51)</f>
        <v/>
      </c>
      <c r="G51" s="85" t="n">
        <v>16.867194</v>
      </c>
      <c r="H51" s="85" t="n">
        <v>144.423533</v>
      </c>
      <c r="I51" s="85" t="n">
        <v>775.722489</v>
      </c>
      <c r="J51" s="85" t="n">
        <v>0</v>
      </c>
      <c r="K51" s="85" t="n">
        <v>0</v>
      </c>
      <c r="L51" s="85">
        <f>SUM(M51:R51)</f>
        <v/>
      </c>
      <c r="M51" s="85" t="n">
        <v>948.2629350000001</v>
      </c>
      <c r="N51" s="85" t="n">
        <v>713.193564</v>
      </c>
      <c r="O51" s="85" t="n">
        <v>4.008</v>
      </c>
      <c r="P51" s="85" t="n">
        <v>299.332541</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738.0975637499999</v>
      </c>
      <c r="N54" s="83" t="n">
        <v>318.32202033</v>
      </c>
      <c r="O54" s="83" t="n">
        <v>0</v>
      </c>
      <c r="P54" s="83" t="n">
        <v>149.399952</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669.158514</v>
      </c>
      <c r="N55" s="85" t="n">
        <v>260.602022</v>
      </c>
      <c r="O55" s="85" t="n">
        <v>0</v>
      </c>
      <c r="P55" s="85" t="n">
        <v>149.579877</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145.793985</v>
      </c>
      <c r="N68" s="83" t="n">
        <v>71.69997599999999</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175.70397</v>
      </c>
      <c r="N69" s="85" t="n">
        <v>71.69997599999999</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50</v>
      </c>
      <c r="H12" s="83" t="n">
        <v>100</v>
      </c>
      <c r="I12" s="83" t="n">
        <v>0</v>
      </c>
      <c r="J12" s="84" t="n">
        <v>0</v>
      </c>
      <c r="K12" s="119" t="n">
        <v>0</v>
      </c>
      <c r="L12" s="83" t="n">
        <v>17.14793855</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50</v>
      </c>
      <c r="H13" s="124" t="n">
        <v>150</v>
      </c>
      <c r="I13" s="124" t="n">
        <v>0</v>
      </c>
      <c r="J13" s="125" t="n">
        <v>14</v>
      </c>
      <c r="K13" s="123" t="n">
        <v>0</v>
      </c>
      <c r="L13" s="124" t="n">
        <v>7.967162999999999</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100</v>
      </c>
      <c r="I14" s="83" t="n">
        <v>0</v>
      </c>
      <c r="J14" s="84" t="n">
        <v>0</v>
      </c>
      <c r="K14" s="119" t="n">
        <v>0</v>
      </c>
      <c r="L14" s="83" t="n">
        <v>17.14793855</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150</v>
      </c>
      <c r="I15" s="124" t="n">
        <v>0</v>
      </c>
      <c r="J15" s="125" t="n">
        <v>14</v>
      </c>
      <c r="K15" s="123" t="n">
        <v>0</v>
      </c>
      <c r="L15" s="124" t="n">
        <v>7.967162999999999</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50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50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1133.5</v>
      </c>
      <c r="F13" s="83" t="n">
        <v>439</v>
      </c>
      <c r="G13" s="83" t="n">
        <v>289</v>
      </c>
      <c r="H13" s="121" t="n">
        <v>409.5</v>
      </c>
      <c r="I13" s="83" t="n">
        <v>409.5</v>
      </c>
      <c r="J13" s="262" t="n">
        <v>285</v>
      </c>
    </row>
    <row r="14" ht="12.75" customHeight="1" s="430">
      <c r="B14" s="149" t="n"/>
      <c r="C14" s="54" t="n"/>
      <c r="D14" s="54">
        <f>"year "&amp;(AktJahr-1)</f>
        <v/>
      </c>
      <c r="E14" s="263" t="n">
        <v>1491.02</v>
      </c>
      <c r="F14" s="124" t="n">
        <v>440</v>
      </c>
      <c r="G14" s="124" t="n">
        <v>390</v>
      </c>
      <c r="H14" s="127" t="n">
        <v>364.5</v>
      </c>
      <c r="I14" s="124" t="n">
        <v>359.5</v>
      </c>
      <c r="J14" s="264" t="n">
        <v>686.52</v>
      </c>
    </row>
    <row r="15" ht="12.75" customHeight="1" s="430">
      <c r="B15" s="149" t="inlineStr">
        <is>
          <t>DE</t>
        </is>
      </c>
      <c r="C15" s="81" t="inlineStr">
        <is>
          <t>Germany</t>
        </is>
      </c>
      <c r="D15" s="82">
        <f>$D$13</f>
        <v/>
      </c>
      <c r="E15" s="261" t="n">
        <v>849</v>
      </c>
      <c r="F15" s="83" t="n">
        <v>439</v>
      </c>
      <c r="G15" s="83" t="n">
        <v>289</v>
      </c>
      <c r="H15" s="121" t="n">
        <v>125</v>
      </c>
      <c r="I15" s="83" t="n">
        <v>125</v>
      </c>
      <c r="J15" s="262" t="n">
        <v>285</v>
      </c>
    </row>
    <row r="16" ht="12.75" customHeight="1" s="430">
      <c r="B16" s="149" t="n"/>
      <c r="C16" s="54" t="n"/>
      <c r="D16" s="54">
        <f>$D$14</f>
        <v/>
      </c>
      <c r="E16" s="263" t="n">
        <v>1183.52</v>
      </c>
      <c r="F16" s="124" t="n">
        <v>440</v>
      </c>
      <c r="G16" s="124" t="n">
        <v>390</v>
      </c>
      <c r="H16" s="127" t="n">
        <v>127</v>
      </c>
      <c r="I16" s="124" t="n">
        <v>127</v>
      </c>
      <c r="J16" s="264" t="n">
        <v>616.52</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230.5</v>
      </c>
      <c r="F27" s="83" t="n">
        <v>0</v>
      </c>
      <c r="G27" s="83" t="n">
        <v>0</v>
      </c>
      <c r="H27" s="121" t="n">
        <v>230.5</v>
      </c>
      <c r="I27" s="83" t="n">
        <v>230.5</v>
      </c>
      <c r="J27" s="262" t="n">
        <v>0</v>
      </c>
    </row>
    <row r="28" ht="12.75" customHeight="1" s="430">
      <c r="B28" s="149" t="n"/>
      <c r="C28" s="54" t="n"/>
      <c r="D28" s="54">
        <f>$D$14</f>
        <v/>
      </c>
      <c r="E28" s="263" t="n">
        <v>248.5</v>
      </c>
      <c r="F28" s="124" t="n">
        <v>0</v>
      </c>
      <c r="G28" s="124" t="n">
        <v>0</v>
      </c>
      <c r="H28" s="127" t="n">
        <v>178.5</v>
      </c>
      <c r="I28" s="124" t="n">
        <v>178.5</v>
      </c>
      <c r="J28" s="264" t="n">
        <v>70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54</v>
      </c>
      <c r="F57" s="83" t="n">
        <v>0</v>
      </c>
      <c r="G57" s="83" t="n">
        <v>0</v>
      </c>
      <c r="H57" s="121" t="n">
        <v>54</v>
      </c>
      <c r="I57" s="83" t="n">
        <v>54</v>
      </c>
      <c r="J57" s="262" t="n">
        <v>0</v>
      </c>
    </row>
    <row r="58" ht="12.75" customHeight="1" s="430">
      <c r="B58" s="149" t="n"/>
      <c r="C58" s="54" t="n"/>
      <c r="D58" s="54">
        <f>$D$14</f>
        <v/>
      </c>
      <c r="E58" s="263" t="n">
        <v>54</v>
      </c>
      <c r="F58" s="124" t="n">
        <v>0</v>
      </c>
      <c r="G58" s="124" t="n">
        <v>0</v>
      </c>
      <c r="H58" s="127" t="n">
        <v>54</v>
      </c>
      <c r="I58" s="124" t="n">
        <v>54</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5</v>
      </c>
      <c r="F88" s="124" t="n">
        <v>0</v>
      </c>
      <c r="G88" s="124" t="n">
        <v>0</v>
      </c>
      <c r="H88" s="127" t="n">
        <v>5</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