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8382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Hamburg Commercial Bank AG</t>
        </is>
      </c>
      <c r="H2" s="4" t="n"/>
      <c r="I2" s="4" t="n"/>
    </row>
    <row r="3" ht="15" customHeight="1" s="406">
      <c r="G3" s="5" t="inlineStr">
        <is>
          <t>Gerhart-Hauptmann-Platz 50</t>
        </is>
      </c>
      <c r="H3" s="6" t="n"/>
      <c r="I3" s="6" t="n"/>
    </row>
    <row r="4" ht="15" customHeight="1" s="406">
      <c r="G4" s="5" t="inlineStr">
        <is>
          <t>20095 Hamburg</t>
        </is>
      </c>
      <c r="H4" s="6" t="n"/>
      <c r="I4" s="6" t="n"/>
      <c r="J4" s="7" t="n"/>
    </row>
    <row r="5" ht="15" customHeight="1" s="406">
      <c r="G5" s="5" t="inlineStr">
        <is>
          <t>Telefon: +49 40 33 33 - 0</t>
        </is>
      </c>
      <c r="H5" s="6" t="n"/>
      <c r="I5" s="6" t="n"/>
      <c r="J5" s="7" t="n"/>
    </row>
    <row r="6" ht="15" customHeight="1" s="406">
      <c r="G6" s="5" t="inlineStr">
        <is>
          <t>Telefax: +49 40 33 33 - 34001</t>
        </is>
      </c>
      <c r="H6" s="6" t="n"/>
      <c r="I6" s="6" t="n"/>
      <c r="J6" s="7" t="n"/>
    </row>
    <row r="7" ht="15" customHeight="1" s="406">
      <c r="G7" s="5" t="inlineStr">
        <is>
          <t>Internet: www.hcob-bank.com</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2500</v>
      </c>
      <c r="E21" s="370" t="n">
        <v>2730.5</v>
      </c>
      <c r="F21" s="369" t="n">
        <v>2471.95905771</v>
      </c>
      <c r="G21" s="370" t="n">
        <v>2578.565523</v>
      </c>
      <c r="H21" s="369" t="n">
        <v>2405.25805892</v>
      </c>
      <c r="I21" s="370" t="n">
        <v>2750.960578</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3215.22195255</v>
      </c>
      <c r="E23" s="374" t="n">
        <v>3386.802746</v>
      </c>
      <c r="F23" s="373" t="n">
        <v>3300.35797566</v>
      </c>
      <c r="G23" s="374" t="n">
        <v>3367.930534</v>
      </c>
      <c r="H23" s="373" t="n">
        <v>3186.54593236</v>
      </c>
      <c r="I23" s="374" t="n">
        <v>3491.802991</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102.91513117</v>
      </c>
      <c r="E27" s="386" t="n">
        <v>112.116063</v>
      </c>
      <c r="F27" s="385" t="n">
        <v>49.439181154</v>
      </c>
      <c r="G27" s="386" t="n">
        <v>51.57131</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612.30682138</v>
      </c>
      <c r="E29" s="391" t="n">
        <v>544.186683</v>
      </c>
      <c r="F29" s="390" t="n">
        <v>778.959736799</v>
      </c>
      <c r="G29" s="391" t="n">
        <v>737.7936999999999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f>D25</f>
        <v/>
      </c>
      <c r="E31" s="27" t="n">
        <v>656.3027460000001</v>
      </c>
      <c r="F31" s="26">
        <f>F25</f>
        <v/>
      </c>
      <c r="G31" s="27" t="n">
        <v>789.3650110000001</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603.0994406100001</v>
      </c>
      <c r="E37" s="370" t="n">
        <v>608.778089</v>
      </c>
      <c r="F37" s="369" t="n">
        <v>652.9774026800001</v>
      </c>
      <c r="G37" s="370" t="n">
        <v>640.7103510000001</v>
      </c>
      <c r="H37" s="369" t="n">
        <v>628.08644365</v>
      </c>
      <c r="I37" s="370" t="n">
        <v>589.587491</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664.84822459</v>
      </c>
      <c r="E39" s="374" t="n">
        <v>698.66948</v>
      </c>
      <c r="F39" s="373" t="n">
        <v>762.4243381700001</v>
      </c>
      <c r="G39" s="374" t="n">
        <v>727.928779</v>
      </c>
      <c r="H39" s="373" t="n">
        <v>658.3067167299999</v>
      </c>
      <c r="I39" s="374" t="n">
        <v>631.811626</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22.826139215</v>
      </c>
      <c r="E43" s="386" t="n">
        <v>23.79839</v>
      </c>
      <c r="F43" s="385" t="n">
        <v>13.059548054</v>
      </c>
      <c r="G43" s="386" t="n">
        <v>12.814207</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38.92264476499999</v>
      </c>
      <c r="E45" s="391" t="n">
        <v>66.093</v>
      </c>
      <c r="F45" s="390" t="n">
        <v>96.38738743600001</v>
      </c>
      <c r="G45" s="391" t="n">
        <v>74.40422</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t="n">
        <v>89.891391</v>
      </c>
      <c r="F47" s="26">
        <f>F41</f>
        <v/>
      </c>
      <c r="G47" s="27" t="n">
        <v>87.21841999999999</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1325</v>
      </c>
      <c r="E53" s="370" t="n">
        <v>1700</v>
      </c>
      <c r="F53" s="369" t="n">
        <v>1349.11799999</v>
      </c>
      <c r="G53" s="370" t="n">
        <v>1699.354332</v>
      </c>
      <c r="H53" s="369" t="n">
        <v>1338.38052326</v>
      </c>
      <c r="I53" s="370" t="n">
        <v>1683.354337</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1586.68219899</v>
      </c>
      <c r="E55" s="374" t="n">
        <v>2124.124895</v>
      </c>
      <c r="F55" s="373" t="n">
        <v>1630.28827673</v>
      </c>
      <c r="G55" s="374" t="n">
        <v>2173.036688</v>
      </c>
      <c r="H55" s="373" t="n">
        <v>1469.02891782</v>
      </c>
      <c r="I55" s="374" t="n">
        <v>1836.141821</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94.91227193200001</v>
      </c>
      <c r="E59" s="386" t="n">
        <v>118.469578</v>
      </c>
      <c r="F59" s="385" t="n">
        <v>26.98236</v>
      </c>
      <c r="G59" s="386" t="n">
        <v>33.987087</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166.769927058</v>
      </c>
      <c r="E61" s="391" t="n">
        <v>305.655318</v>
      </c>
      <c r="F61" s="390" t="n">
        <v>254.187916737</v>
      </c>
      <c r="G61" s="391" t="n">
        <v>439.695269</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t="n">
        <v>424.124895</v>
      </c>
      <c r="F63" s="26">
        <f>F57</f>
        <v/>
      </c>
      <c r="G63" s="27" t="n">
        <v>473.682356</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199.118519427</v>
      </c>
      <c r="F13" s="84" t="n">
        <v>0</v>
      </c>
      <c r="G13" s="84" t="n">
        <v>0</v>
      </c>
      <c r="H13" s="123" t="n">
        <v>199.118519427</v>
      </c>
      <c r="I13" s="123" t="n">
        <v>0</v>
      </c>
      <c r="J13" s="270" t="n">
        <v>0</v>
      </c>
    </row>
    <row r="14" ht="12.75" customHeight="1" s="406">
      <c r="B14" s="153" t="n"/>
      <c r="C14" s="55" t="n"/>
      <c r="D14" s="55">
        <f>"Jahr "&amp;(AktJahr-1)</f>
        <v/>
      </c>
      <c r="E14" s="337" t="n">
        <v>397.277761</v>
      </c>
      <c r="F14" s="126" t="n">
        <v>0</v>
      </c>
      <c r="G14" s="126" t="n">
        <v>0</v>
      </c>
      <c r="H14" s="129" t="n">
        <v>302.277761</v>
      </c>
      <c r="I14" s="129" t="n">
        <v>95</v>
      </c>
      <c r="J14" s="290" t="n">
        <v>0</v>
      </c>
    </row>
    <row r="15" ht="12.75" customHeight="1" s="406">
      <c r="B15" s="153" t="inlineStr">
        <is>
          <t>DE</t>
        </is>
      </c>
      <c r="C15" s="82" t="inlineStr">
        <is>
          <t>Deutschland</t>
        </is>
      </c>
      <c r="D15" s="83">
        <f>$D$13</f>
        <v/>
      </c>
      <c r="E15" s="269" t="n">
        <v>25</v>
      </c>
      <c r="F15" s="84" t="n">
        <v>0</v>
      </c>
      <c r="G15" s="84" t="n">
        <v>0</v>
      </c>
      <c r="H15" s="123" t="n">
        <v>25</v>
      </c>
      <c r="I15" s="123" t="n">
        <v>0</v>
      </c>
      <c r="J15" s="270" t="n">
        <v>0</v>
      </c>
    </row>
    <row r="16" ht="12.75" customHeight="1" s="406">
      <c r="B16" s="153" t="n"/>
      <c r="C16" s="55" t="n"/>
      <c r="D16" s="55">
        <f>$D$14</f>
        <v/>
      </c>
      <c r="E16" s="337" t="n">
        <v>95</v>
      </c>
      <c r="F16" s="126" t="n">
        <v>0</v>
      </c>
      <c r="G16" s="126" t="n">
        <v>0</v>
      </c>
      <c r="H16" s="129" t="n">
        <v>0</v>
      </c>
      <c r="I16" s="129" t="n">
        <v>95</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22.5</v>
      </c>
      <c r="F27" s="84" t="n">
        <v>0</v>
      </c>
      <c r="G27" s="84" t="n">
        <v>0</v>
      </c>
      <c r="H27" s="123" t="n">
        <v>22.5</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131.618519427</v>
      </c>
      <c r="F83" s="84" t="n">
        <v>0</v>
      </c>
      <c r="G83" s="84" t="n">
        <v>0</v>
      </c>
      <c r="H83" s="85" t="n">
        <v>131.618519427</v>
      </c>
      <c r="I83" s="85" t="n"/>
      <c r="J83" s="84" t="n">
        <v>0</v>
      </c>
    </row>
    <row r="84" ht="12.75" customHeight="1" s="406">
      <c r="B84" s="153" t="n"/>
      <c r="C84" s="55" t="n"/>
      <c r="D84" s="55">
        <f>$D$14</f>
        <v/>
      </c>
      <c r="E84" s="128" t="n">
        <v>302.277761</v>
      </c>
      <c r="F84" s="126" t="n">
        <v>0</v>
      </c>
      <c r="G84" s="126" t="n">
        <v>0</v>
      </c>
      <c r="H84" s="127" t="n">
        <v>302.277761</v>
      </c>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20</v>
      </c>
      <c r="F87" s="84" t="n">
        <v>0</v>
      </c>
      <c r="G87" s="84" t="n">
        <v>0</v>
      </c>
      <c r="H87" s="85" t="n">
        <v>20</v>
      </c>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2500</v>
      </c>
      <c r="E9" s="224" t="n">
        <v>2730.5</v>
      </c>
    </row>
    <row r="10" ht="21.75" customFormat="1" customHeight="1" s="165" thickBot="1">
      <c r="B10" s="249" t="inlineStr">
        <is>
          <t>davon Anteil festverzinslicher Pfandbriefe
§ 28 Abs. 1 Nr. 13  (gewichteter Durchschnitt)</t>
        </is>
      </c>
      <c r="C10" s="166" t="inlineStr">
        <is>
          <t>%</t>
        </is>
      </c>
      <c r="D10" s="167" t="n">
        <v>100</v>
      </c>
      <c r="E10" s="209" t="n">
        <v>94.51000000000001</v>
      </c>
    </row>
    <row r="11" ht="13.5" customHeight="1" s="406" thickBot="1">
      <c r="B11" s="205" t="n"/>
      <c r="C11" s="21" t="n"/>
      <c r="D11" s="21" t="n"/>
      <c r="E11" s="210" t="n"/>
    </row>
    <row r="12">
      <c r="B12" s="247" t="inlineStr">
        <is>
          <t>Deckungsmasse</t>
        </is>
      </c>
      <c r="C12" s="250" t="inlineStr">
        <is>
          <t>(Mio. €)</t>
        </is>
      </c>
      <c r="D12" s="207" t="n">
        <v>3215.22195255</v>
      </c>
      <c r="E12" s="208" t="n">
        <v>3386.802746</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59.84265005</v>
      </c>
      <c r="E18" s="212" t="n">
        <v>54.43</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17.243260189</v>
      </c>
      <c r="E22" s="212" t="n">
        <v>0</v>
      </c>
    </row>
    <row r="23">
      <c r="B23" s="496" t="n"/>
      <c r="C23" s="171" t="inlineStr">
        <is>
          <t>GBP</t>
        </is>
      </c>
      <c r="D23" s="170" t="n">
        <v>7.68943501</v>
      </c>
      <c r="E23" s="212" t="n">
        <v>7.668042000000001</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0.8185180000000001</v>
      </c>
    </row>
    <row r="28">
      <c r="B28" s="496" t="n"/>
      <c r="C28" s="171" t="inlineStr">
        <is>
          <t>USD</t>
        </is>
      </c>
      <c r="D28" s="170" t="n">
        <v>179.079784396</v>
      </c>
      <c r="E28" s="212" t="n">
        <v>183.145502</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5.06</v>
      </c>
      <c r="E30" s="212" t="n">
        <v>5.25</v>
      </c>
    </row>
    <row r="31" ht="21" customHeight="1" s="406">
      <c r="B31" s="172" t="inlineStr">
        <is>
          <t xml:space="preserve">durchschnittlicher gewichteter Beleihungsauslauf
§ 28 Abs. 2 Nr. 3  </t>
        </is>
      </c>
      <c r="C31" s="171" t="inlineStr">
        <is>
          <t>%</t>
        </is>
      </c>
      <c r="D31" s="170" t="n">
        <v>57.626551</v>
      </c>
      <c r="E31" s="212" t="n">
        <v>57.08</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61.685721666</v>
      </c>
    </row>
    <row r="36">
      <c r="A36" s="218" t="n"/>
      <c r="B36" s="242" t="inlineStr">
        <is>
          <t>Tag, an dem sich die größte negative Summe ergibt</t>
        </is>
      </c>
      <c r="C36" s="169" t="inlineStr">
        <is>
          <t>Tag (1-180)</t>
        </is>
      </c>
      <c r="D36" s="362" t="n">
        <v>0</v>
      </c>
      <c r="E36" s="363" t="n">
        <v>42</v>
      </c>
    </row>
    <row r="37" ht="21.75" customHeight="1" s="406" thickBot="1">
      <c r="A37" s="218" t="n">
        <v>1</v>
      </c>
      <c r="B37" s="173" t="inlineStr">
        <is>
          <t>Gesamtbetrag der Deckungswerte, welche die Anforderungen von § 4 Abs. 1a S. 3 PfandBG erfüllen (Liquiditätsdeckung)</t>
        </is>
      </c>
      <c r="C37" s="248" t="inlineStr">
        <is>
          <t>(Mio. €)</t>
        </is>
      </c>
      <c r="D37" s="214" t="n">
        <v>307.932190501</v>
      </c>
      <c r="E37" s="215" t="n">
        <v>202.126395</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603.0994406100001</v>
      </c>
      <c r="E9" s="224" t="n">
        <v>608.778089</v>
      </c>
    </row>
    <row r="10" ht="21.75" customFormat="1" customHeight="1" s="165" thickBot="1">
      <c r="A10" s="218" t="n">
        <v>1</v>
      </c>
      <c r="B10" s="249" t="inlineStr">
        <is>
          <t>davon Anteil festverzinslicher Pfandbriefe
§ 28 Abs. 1 Nr. 13 (gewichteter Durchschnitt)</t>
        </is>
      </c>
      <c r="C10" s="166" t="inlineStr">
        <is>
          <t>%</t>
        </is>
      </c>
      <c r="D10" s="167" t="n">
        <v>90.05139187</v>
      </c>
      <c r="E10" s="209" t="n">
        <v>90.14</v>
      </c>
    </row>
    <row r="11" ht="13.5" customHeight="1" s="406" thickBot="1">
      <c r="A11" s="218" t="n">
        <v>1</v>
      </c>
      <c r="B11" s="205" t="n"/>
      <c r="C11" s="21" t="n"/>
      <c r="D11" s="21" t="n"/>
      <c r="E11" s="210" t="n"/>
    </row>
    <row r="12">
      <c r="A12" s="218" t="n">
        <v>1</v>
      </c>
      <c r="B12" s="247" t="inlineStr">
        <is>
          <t>Deckungsmasse</t>
        </is>
      </c>
      <c r="C12" s="251" t="inlineStr">
        <is>
          <t>(Mio. €)</t>
        </is>
      </c>
      <c r="D12" s="223" t="n">
        <v>664.84822459</v>
      </c>
      <c r="E12" s="224" t="n">
        <v>698.66948</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93.01944459000001</v>
      </c>
      <c r="E16" s="212" t="n">
        <v>80.51000000000001</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40.626125197</v>
      </c>
      <c r="E18" s="212" t="n">
        <v>101.545716</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159.825461289</v>
      </c>
      <c r="E26" s="212" t="n">
        <v>29.476526</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67.73071847000001</v>
      </c>
      <c r="E30" s="212" t="n">
        <v>4.267153390000001</v>
      </c>
    </row>
    <row r="31">
      <c r="A31" s="218" t="n"/>
      <c r="B31" s="242" t="inlineStr">
        <is>
          <t>Tag, an dem sich die größte negative Summe ergibt</t>
        </is>
      </c>
      <c r="C31" s="169" t="inlineStr">
        <is>
          <t>Tag (1-180)</t>
        </is>
      </c>
      <c r="D31" s="362" t="n">
        <v>177</v>
      </c>
      <c r="E31" s="363" t="n">
        <v>53</v>
      </c>
    </row>
    <row r="32" ht="21.75" customHeight="1" s="406" thickBot="1">
      <c r="A32" s="218" t="n"/>
      <c r="B32" s="173" t="inlineStr">
        <is>
          <t>Gesamtbetrag der Deckungswerte, welche die Anforderungen von § 4 Abs. 1a S. 3 PfandBG erfüllen (Liquiditätsdeckung)</t>
        </is>
      </c>
      <c r="C32" s="248" t="inlineStr">
        <is>
          <t>(Mio. €)</t>
        </is>
      </c>
      <c r="D32" s="214" t="n">
        <v>332.512082857</v>
      </c>
      <c r="E32" s="215" t="n">
        <v>70.616592</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1325</v>
      </c>
      <c r="E9" s="224" t="n">
        <v>1700</v>
      </c>
    </row>
    <row r="10" ht="21.75" customFormat="1" customHeight="1" s="165" thickBot="1">
      <c r="A10" s="218" t="n"/>
      <c r="B10" s="249" t="inlineStr">
        <is>
          <t>davon Anteil festverzinslicher Pfandbriefe
§ 28 Abs. 1 Nr. 13 (gewichteter Durchschnitt)</t>
        </is>
      </c>
      <c r="C10" s="166" t="inlineStr">
        <is>
          <t>%</t>
        </is>
      </c>
      <c r="D10" s="167" t="n">
        <v>94.33962264</v>
      </c>
      <c r="E10" s="209" t="n">
        <v>44.12</v>
      </c>
    </row>
    <row r="11" ht="13.5" customHeight="1" s="406" thickBot="1">
      <c r="A11" s="218" t="n">
        <v>2</v>
      </c>
      <c r="B11" s="205" t="n"/>
      <c r="C11" s="21" t="n"/>
      <c r="D11" s="21" t="n"/>
      <c r="E11" s="210" t="n"/>
    </row>
    <row r="12">
      <c r="A12" s="218" t="n">
        <v>2</v>
      </c>
      <c r="B12" s="252" t="inlineStr">
        <is>
          <t>Deckungsmasse</t>
        </is>
      </c>
      <c r="C12" s="251" t="inlineStr">
        <is>
          <t>(Mio. €)</t>
        </is>
      </c>
      <c r="D12" s="223" t="n">
        <v>1586.68219899</v>
      </c>
      <c r="E12" s="224" t="n">
        <v>2124.124895</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13.23087291</v>
      </c>
      <c r="E18" s="212" t="n">
        <v>19.46</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1309.727582147</v>
      </c>
      <c r="E28" s="212" t="n">
        <v>1662.828327</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180.312524469</v>
      </c>
      <c r="E32" s="212" t="n">
        <v>190.982605</v>
      </c>
    </row>
    <row r="33">
      <c r="A33" s="218" t="n"/>
      <c r="B33" s="242" t="inlineStr">
        <is>
          <t>Tag, an dem sich die größte negative Summe ergibt</t>
        </is>
      </c>
      <c r="C33" s="169" t="inlineStr">
        <is>
          <t>Tag (1-180)</t>
        </is>
      </c>
      <c r="D33" s="362" t="n">
        <v>94</v>
      </c>
      <c r="E33" s="363" t="n">
        <v>77</v>
      </c>
    </row>
    <row r="34" ht="21.75" customHeight="1" s="406" thickBot="1">
      <c r="A34" s="218" t="n"/>
      <c r="B34" s="173" t="inlineStr">
        <is>
          <t>Gesamtbetrag der Deckungswerte, welche die Anforderungen von § 4 Abs. 1a S. 3 PfandBG erfüllen (Liquiditätsdeckung)</t>
        </is>
      </c>
      <c r="C34" s="248" t="inlineStr">
        <is>
          <t>(Mio. €)</t>
        </is>
      </c>
      <c r="D34" s="214" t="n">
        <v>215.149173989</v>
      </c>
      <c r="E34" s="215" t="n">
        <v>390.869534</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45" customHeight="1" s="406" thickBot="1">
      <c r="B10" s="230" t="inlineStr">
        <is>
          <t>ISIN</t>
        </is>
      </c>
      <c r="C10" s="204" t="inlineStr">
        <is>
          <t>(Mio. €)</t>
        </is>
      </c>
      <c r="D10" s="500" t="inlineStr">
        <is>
          <t>DE000HCB0BC0, DE000HCB0BH9, DE000HCB0BN7, DE000HCB0BP2, DE000HCB0BV0</t>
        </is>
      </c>
      <c r="E10" s="501" t="inlineStr">
        <is>
          <t>DE000HCB0BC0, DE000HCB0BH9, DE000HCB0BN7, DE000HCB0BP2, DE000HCB0BV0, DE000HCB0BX6, DE000HSH4MM4, DE000HSH4MZ6, DE000HSH4M73</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500" t="inlineStr">
        <is>
          <t>DE000A0D4ST5</t>
        </is>
      </c>
      <c r="E22" s="501" t="inlineStr">
        <is>
          <t>DE000A0D4ST5</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34.5" customHeight="1" s="406" thickBot="1">
      <c r="B31" s="230" t="inlineStr">
        <is>
          <t>ISIN</t>
        </is>
      </c>
      <c r="C31" s="204" t="inlineStr">
        <is>
          <t>(Mio. €)</t>
        </is>
      </c>
      <c r="D31" s="500" t="inlineStr">
        <is>
          <t>DE000HCB0BD8, DE000HCB0BL1, DE000HCB0B10, DE000HCB0B28, DE000HCB0B51</t>
        </is>
      </c>
      <c r="E31" s="501" t="inlineStr">
        <is>
          <t>DE000HCB0AT6, DE000HCB0AU4, DE000HCB0BD8, DE000HCB0BG1, DE000HCB0BL1, DE000HCB0BR8, DE000HCB0BY4</t>
        </is>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01.11.2024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HCOB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Hamburg Commercial 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277.21651856</v>
      </c>
      <c r="F11" s="44" t="n">
        <v>70</v>
      </c>
      <c r="G11" s="45" t="n">
        <v>385.545202</v>
      </c>
      <c r="I11" s="44" t="n">
        <v>0</v>
      </c>
      <c r="J11" s="45" t="n">
        <v>0</v>
      </c>
    </row>
    <row r="12" ht="12.75" customHeight="1" s="406">
      <c r="A12" s="17" t="n">
        <v>0</v>
      </c>
      <c r="B12" s="412" t="inlineStr">
        <is>
          <t>&gt; 0,5 Jahre und &lt;= 1 Jahr</t>
        </is>
      </c>
      <c r="C12" s="413" t="n"/>
      <c r="D12" s="44" t="n">
        <v>0</v>
      </c>
      <c r="E12" s="45" t="n">
        <v>265.725010059</v>
      </c>
      <c r="F12" s="44" t="n">
        <v>10.5</v>
      </c>
      <c r="G12" s="45" t="n">
        <v>482.206722</v>
      </c>
      <c r="I12" s="44" t="n">
        <v>0</v>
      </c>
      <c r="J12" s="45" t="n">
        <v>0</v>
      </c>
    </row>
    <row r="13" ht="12.75" customHeight="1" s="406">
      <c r="A13" s="17" t="n"/>
      <c r="B13" s="412" t="inlineStr">
        <is>
          <t>&gt; 1 Jahr und &lt;= 1,5 Jahre</t>
        </is>
      </c>
      <c r="C13" s="413" t="n"/>
      <c r="D13" s="44" t="n">
        <v>0</v>
      </c>
      <c r="E13" s="45" t="n">
        <v>466.45285303</v>
      </c>
      <c r="F13" s="44" t="n">
        <v>0</v>
      </c>
      <c r="G13" s="45" t="n">
        <v>352.940334</v>
      </c>
      <c r="I13" s="44" t="n">
        <v>0</v>
      </c>
      <c r="J13" s="45" t="n">
        <v>70</v>
      </c>
    </row>
    <row r="14" ht="12.75" customHeight="1" s="406">
      <c r="A14" s="17" t="n">
        <v>0</v>
      </c>
      <c r="B14" s="412" t="inlineStr">
        <is>
          <t>&gt; 1,5 Jahre und &lt;= 2 Jahre</t>
        </is>
      </c>
      <c r="C14" s="412" t="n"/>
      <c r="D14" s="46" t="n">
        <v>500</v>
      </c>
      <c r="E14" s="217" t="n">
        <v>562.457219958</v>
      </c>
      <c r="F14" s="46" t="n">
        <v>150</v>
      </c>
      <c r="G14" s="217" t="n">
        <v>255.710633</v>
      </c>
      <c r="I14" s="44" t="n">
        <v>0</v>
      </c>
      <c r="J14" s="45" t="n">
        <v>10.5</v>
      </c>
    </row>
    <row r="15" ht="12.75" customHeight="1" s="406">
      <c r="A15" s="17" t="n">
        <v>0</v>
      </c>
      <c r="B15" s="412" t="inlineStr">
        <is>
          <t>&gt; 2 Jahre und &lt;= 3 Jahre</t>
        </is>
      </c>
      <c r="C15" s="412" t="n"/>
      <c r="D15" s="46" t="n">
        <v>1000</v>
      </c>
      <c r="E15" s="217" t="n">
        <v>647.57434402</v>
      </c>
      <c r="F15" s="46" t="n">
        <v>500</v>
      </c>
      <c r="G15" s="217" t="n">
        <v>799.5906709999999</v>
      </c>
      <c r="I15" s="44" t="n">
        <v>500</v>
      </c>
      <c r="J15" s="45" t="n">
        <v>150</v>
      </c>
    </row>
    <row r="16" ht="12.75" customHeight="1" s="406">
      <c r="A16" s="17" t="n">
        <v>0</v>
      </c>
      <c r="B16" s="412" t="inlineStr">
        <is>
          <t>&gt; 3 Jahre und &lt;= 4 Jahre</t>
        </is>
      </c>
      <c r="C16" s="412" t="n"/>
      <c r="D16" s="46" t="n">
        <v>500</v>
      </c>
      <c r="E16" s="217" t="n">
        <v>408.74032682</v>
      </c>
      <c r="F16" s="46" t="n">
        <v>1000</v>
      </c>
      <c r="G16" s="217" t="n">
        <v>516.3003649999999</v>
      </c>
      <c r="I16" s="44" t="n">
        <v>1000</v>
      </c>
      <c r="J16" s="45" t="n">
        <v>500</v>
      </c>
    </row>
    <row r="17" ht="12.75" customHeight="1" s="406">
      <c r="A17" s="17" t="n">
        <v>0</v>
      </c>
      <c r="B17" s="412" t="inlineStr">
        <is>
          <t>&gt; 4 Jahre und &lt;= 5 Jahre</t>
        </is>
      </c>
      <c r="C17" s="412" t="n"/>
      <c r="D17" s="46" t="n">
        <v>500</v>
      </c>
      <c r="E17" s="217" t="n">
        <v>191.20853688</v>
      </c>
      <c r="F17" s="46" t="n">
        <v>500</v>
      </c>
      <c r="G17" s="217" t="n">
        <v>305.633775</v>
      </c>
      <c r="I17" s="44" t="n">
        <v>500</v>
      </c>
      <c r="J17" s="45" t="n">
        <v>1000</v>
      </c>
    </row>
    <row r="18" ht="12.75" customHeight="1" s="406">
      <c r="A18" s="17" t="n">
        <v>0</v>
      </c>
      <c r="B18" s="412" t="inlineStr">
        <is>
          <t>&gt; 5 Jahre und &lt;= 10 Jahre</t>
        </is>
      </c>
      <c r="C18" s="413" t="n"/>
      <c r="D18" s="44" t="n">
        <v>0</v>
      </c>
      <c r="E18" s="45" t="n">
        <v>200.52885002</v>
      </c>
      <c r="F18" s="44" t="n">
        <v>500</v>
      </c>
      <c r="G18" s="45" t="n">
        <v>178.857552</v>
      </c>
      <c r="I18" s="44" t="n">
        <v>500</v>
      </c>
      <c r="J18" s="45" t="n">
        <v>1000</v>
      </c>
    </row>
    <row r="19" ht="12.75" customHeight="1" s="406">
      <c r="A19" s="17" t="n">
        <v>0</v>
      </c>
      <c r="B19" s="412" t="inlineStr">
        <is>
          <t>&gt; 10 Jahre</t>
        </is>
      </c>
      <c r="C19" s="413" t="n"/>
      <c r="D19" s="44" t="n">
        <v>0</v>
      </c>
      <c r="E19" s="45" t="n">
        <v>195.318293203</v>
      </c>
      <c r="F19" s="44" t="n">
        <v>0</v>
      </c>
      <c r="G19" s="45" t="n">
        <v>110.017492</v>
      </c>
      <c r="I19" s="44" t="n">
        <v>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73.91720315000001</v>
      </c>
      <c r="E24" s="45" t="n">
        <v>6.11011907</v>
      </c>
      <c r="F24" s="44" t="n">
        <v>2</v>
      </c>
      <c r="G24" s="45" t="n">
        <v>22.074536</v>
      </c>
      <c r="I24" s="44" t="n">
        <v>0</v>
      </c>
      <c r="J24" s="45" t="n">
        <v>0</v>
      </c>
    </row>
    <row r="25" ht="12.75" customHeight="1" s="406">
      <c r="A25" s="17" t="n"/>
      <c r="B25" s="412" t="inlineStr">
        <is>
          <t>&gt; 0,5 Jahre und &lt;= 1 Jahr</t>
        </is>
      </c>
      <c r="C25" s="413" t="n"/>
      <c r="D25" s="44" t="n">
        <v>34.38760766</v>
      </c>
      <c r="E25" s="45" t="n">
        <v>5.25735304</v>
      </c>
      <c r="F25" s="44" t="n">
        <v>10</v>
      </c>
      <c r="G25" s="45" t="n">
        <v>162.249473</v>
      </c>
      <c r="I25" s="44" t="n">
        <v>0</v>
      </c>
      <c r="J25" s="45" t="n">
        <v>0</v>
      </c>
    </row>
    <row r="26" ht="12.75" customHeight="1" s="406">
      <c r="A26" s="17" t="n">
        <v>1</v>
      </c>
      <c r="B26" s="412" t="inlineStr">
        <is>
          <t>&gt; 1 Jahr und &lt;= 1,5 Jahre</t>
        </is>
      </c>
      <c r="C26" s="413" t="n"/>
      <c r="D26" s="44" t="n">
        <v>97.70378737999999</v>
      </c>
      <c r="E26" s="45" t="n">
        <v>3.52921875</v>
      </c>
      <c r="F26" s="44" t="n">
        <v>72.79540900000001</v>
      </c>
      <c r="G26" s="45" t="n">
        <v>9.61891</v>
      </c>
      <c r="I26" s="44" t="n">
        <v>73.91720315000001</v>
      </c>
      <c r="J26" s="45" t="n">
        <v>2</v>
      </c>
    </row>
    <row r="27" ht="12.75" customHeight="1" s="406">
      <c r="A27" s="17" t="n">
        <v>1</v>
      </c>
      <c r="B27" s="412" t="inlineStr">
        <is>
          <t>&gt; 1,5 Jahre und &lt;= 2 Jahre</t>
        </is>
      </c>
      <c r="C27" s="412" t="n"/>
      <c r="D27" s="46" t="n">
        <v>10</v>
      </c>
      <c r="E27" s="217" t="n">
        <v>3.35825664</v>
      </c>
      <c r="F27" s="46" t="n">
        <v>33.56006900000001</v>
      </c>
      <c r="G27" s="217" t="n">
        <v>8.151368</v>
      </c>
      <c r="I27" s="44" t="n">
        <v>34.38760766</v>
      </c>
      <c r="J27" s="45" t="n">
        <v>10</v>
      </c>
    </row>
    <row r="28" ht="12.75" customHeight="1" s="406">
      <c r="A28" s="17" t="n">
        <v>1</v>
      </c>
      <c r="B28" s="412" t="inlineStr">
        <is>
          <t>&gt; 2 Jahre und &lt;= 3 Jahre</t>
        </is>
      </c>
      <c r="C28" s="412" t="n"/>
      <c r="D28" s="46" t="n">
        <v>137</v>
      </c>
      <c r="E28" s="217" t="n">
        <v>47.256077294</v>
      </c>
      <c r="F28" s="46" t="n">
        <v>106.744719</v>
      </c>
      <c r="G28" s="217" t="n">
        <v>13.548459</v>
      </c>
      <c r="I28" s="44" t="n">
        <v>107.70378738</v>
      </c>
      <c r="J28" s="45" t="n">
        <v>106.355478</v>
      </c>
    </row>
    <row r="29" ht="12.75" customHeight="1" s="406">
      <c r="A29" s="17" t="n">
        <v>1</v>
      </c>
      <c r="B29" s="412" t="inlineStr">
        <is>
          <t>&gt; 3 Jahre und &lt;= 4 Jahre</t>
        </is>
      </c>
      <c r="C29" s="412" t="n"/>
      <c r="D29" s="46" t="n">
        <v>32.30649662</v>
      </c>
      <c r="E29" s="217" t="n">
        <v>19.49767234</v>
      </c>
      <c r="F29" s="46" t="n">
        <v>137</v>
      </c>
      <c r="G29" s="217" t="n">
        <v>53.098751</v>
      </c>
      <c r="I29" s="44" t="n">
        <v>137</v>
      </c>
      <c r="J29" s="45" t="n">
        <v>106.744719</v>
      </c>
    </row>
    <row r="30" ht="12.75" customHeight="1" s="406">
      <c r="A30" s="17" t="n">
        <v>1</v>
      </c>
      <c r="B30" s="412" t="inlineStr">
        <is>
          <t>&gt; 4 Jahre und &lt;= 5 Jahre</t>
        </is>
      </c>
      <c r="C30" s="412" t="n"/>
      <c r="D30" s="46" t="n">
        <v>0</v>
      </c>
      <c r="E30" s="217" t="n">
        <v>13.35271731</v>
      </c>
      <c r="F30" s="46" t="n">
        <v>31.569533</v>
      </c>
      <c r="G30" s="217" t="n">
        <v>8.174859</v>
      </c>
      <c r="I30" s="44" t="n">
        <v>32.30649662</v>
      </c>
      <c r="J30" s="45" t="n">
        <v>137</v>
      </c>
    </row>
    <row r="31" ht="12.75" customHeight="1" s="406">
      <c r="A31" s="17" t="n">
        <v>1</v>
      </c>
      <c r="B31" s="412" t="inlineStr">
        <is>
          <t>&gt; 5 Jahre und &lt;= 10 Jahre</t>
        </is>
      </c>
      <c r="C31" s="413" t="n"/>
      <c r="D31" s="44" t="n">
        <v>122.86363628</v>
      </c>
      <c r="E31" s="45" t="n">
        <v>78.78540824000001</v>
      </c>
      <c r="F31" s="44" t="n">
        <v>121.22561</v>
      </c>
      <c r="G31" s="45" t="n">
        <v>40.76307</v>
      </c>
      <c r="I31" s="44" t="n">
        <v>122.86363628</v>
      </c>
      <c r="J31" s="45" t="n">
        <v>132.795143</v>
      </c>
    </row>
    <row r="32" ht="12.75" customHeight="1" s="406">
      <c r="B32" s="412" t="inlineStr">
        <is>
          <t>&gt; 10 Jahre</t>
        </is>
      </c>
      <c r="C32" s="413" t="n"/>
      <c r="D32" s="44" t="n">
        <v>94.92070952</v>
      </c>
      <c r="E32" s="45" t="n">
        <v>487.701401909</v>
      </c>
      <c r="F32" s="44" t="n">
        <v>93.88274899999999</v>
      </c>
      <c r="G32" s="45" t="n">
        <v>380.990052</v>
      </c>
      <c r="I32" s="44" t="n">
        <v>94.92070952</v>
      </c>
      <c r="J32" s="45" t="n">
        <v>113.882749</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250</v>
      </c>
      <c r="E37" s="45" t="n">
        <v>124.974970686</v>
      </c>
      <c r="F37" s="44" t="n">
        <v>250</v>
      </c>
      <c r="G37" s="45" t="n">
        <v>257.127155</v>
      </c>
      <c r="I37" s="44" t="n">
        <v>0</v>
      </c>
      <c r="J37" s="45" t="n">
        <v>0</v>
      </c>
    </row>
    <row r="38" ht="12.75" customHeight="1" s="406">
      <c r="A38" s="17" t="n">
        <v>2</v>
      </c>
      <c r="B38" s="412" t="inlineStr">
        <is>
          <t>&gt; 0,5 Jahre und &lt;= 1 Jahr</t>
        </is>
      </c>
      <c r="C38" s="413" t="n"/>
      <c r="D38" s="44" t="n">
        <v>500</v>
      </c>
      <c r="E38" s="45" t="n">
        <v>170.591963406</v>
      </c>
      <c r="F38" s="44" t="n">
        <v>300</v>
      </c>
      <c r="G38" s="45" t="n">
        <v>221.162679</v>
      </c>
      <c r="I38" s="44" t="n">
        <v>0</v>
      </c>
      <c r="J38" s="45" t="n">
        <v>0</v>
      </c>
    </row>
    <row r="39" ht="12.75" customHeight="1" s="406">
      <c r="A39" s="17" t="n">
        <v>2</v>
      </c>
      <c r="B39" s="412" t="inlineStr">
        <is>
          <t>&gt; 1 Jahr und &lt;= 1,5 Jahre</t>
        </is>
      </c>
      <c r="C39" s="413" t="n"/>
      <c r="D39" s="44" t="n">
        <v>550</v>
      </c>
      <c r="E39" s="45" t="n">
        <v>200.384786316</v>
      </c>
      <c r="F39" s="44" t="n">
        <v>300</v>
      </c>
      <c r="G39" s="45" t="n">
        <v>227.19433</v>
      </c>
      <c r="I39" s="44" t="n">
        <v>250</v>
      </c>
      <c r="J39" s="45" t="n">
        <v>250</v>
      </c>
    </row>
    <row r="40" ht="12.75" customHeight="1" s="406">
      <c r="A40" s="17" t="n">
        <v>2</v>
      </c>
      <c r="B40" s="412" t="inlineStr">
        <is>
          <t>&gt; 1,5 Jahre und &lt;= 2 Jahre</t>
        </is>
      </c>
      <c r="C40" s="412" t="n"/>
      <c r="D40" s="46" t="n">
        <v>0</v>
      </c>
      <c r="E40" s="217" t="n">
        <v>202.498031782</v>
      </c>
      <c r="F40" s="46" t="n">
        <v>500</v>
      </c>
      <c r="G40" s="217" t="n">
        <v>237.050783</v>
      </c>
      <c r="I40" s="44" t="n">
        <v>500</v>
      </c>
      <c r="J40" s="45" t="n">
        <v>300</v>
      </c>
    </row>
    <row r="41" ht="12.75" customHeight="1" s="406">
      <c r="A41" s="17" t="n">
        <v>2</v>
      </c>
      <c r="B41" s="412" t="inlineStr">
        <is>
          <t>&gt; 2 Jahre und &lt;= 3 Jahre</t>
        </is>
      </c>
      <c r="C41" s="412" t="n"/>
      <c r="D41" s="46" t="n">
        <v>25</v>
      </c>
      <c r="E41" s="217" t="n">
        <v>294.458991092</v>
      </c>
      <c r="F41" s="46" t="n">
        <v>350</v>
      </c>
      <c r="G41" s="217" t="n">
        <v>438.780559</v>
      </c>
      <c r="I41" s="44" t="n">
        <v>550</v>
      </c>
      <c r="J41" s="45" t="n">
        <v>800</v>
      </c>
    </row>
    <row r="42" ht="12.75" customHeight="1" s="406">
      <c r="A42" s="17" t="n">
        <v>2</v>
      </c>
      <c r="B42" s="412" t="inlineStr">
        <is>
          <t>&gt; 3 Jahre und &lt;= 4 Jahre</t>
        </is>
      </c>
      <c r="C42" s="412" t="n"/>
      <c r="D42" s="46" t="n">
        <v>0</v>
      </c>
      <c r="E42" s="217" t="n">
        <v>256.350932776</v>
      </c>
      <c r="F42" s="46" t="n">
        <v>0</v>
      </c>
      <c r="G42" s="217" t="n">
        <v>281.477255</v>
      </c>
      <c r="I42" s="44" t="n">
        <v>25</v>
      </c>
      <c r="J42" s="45" t="n">
        <v>350</v>
      </c>
    </row>
    <row r="43" ht="12.75" customHeight="1" s="406">
      <c r="A43" s="17" t="n">
        <v>2</v>
      </c>
      <c r="B43" s="412" t="inlineStr">
        <is>
          <t>&gt; 4 Jahre und &lt;= 5 Jahre</t>
        </is>
      </c>
      <c r="C43" s="412" t="n"/>
      <c r="D43" s="46" t="n">
        <v>0</v>
      </c>
      <c r="E43" s="217" t="n">
        <v>179.291498933</v>
      </c>
      <c r="F43" s="46" t="n">
        <v>0</v>
      </c>
      <c r="G43" s="217" t="n">
        <v>105.052794</v>
      </c>
      <c r="I43" s="44" t="n">
        <v>0</v>
      </c>
      <c r="J43" s="45" t="n">
        <v>0</v>
      </c>
    </row>
    <row r="44" ht="12.75" customHeight="1" s="406">
      <c r="B44" s="412" t="inlineStr">
        <is>
          <t>&gt; 5 Jahre und &lt;= 10 Jahre</t>
        </is>
      </c>
      <c r="C44" s="413" t="n"/>
      <c r="D44" s="44" t="n">
        <v>0</v>
      </c>
      <c r="E44" s="45" t="n">
        <v>26.512504573</v>
      </c>
      <c r="F44" s="44" t="n">
        <v>0</v>
      </c>
      <c r="G44" s="45" t="n">
        <v>54.00158</v>
      </c>
      <c r="I44" s="44" t="n">
        <v>0</v>
      </c>
      <c r="J44" s="45" t="n">
        <v>0</v>
      </c>
    </row>
    <row r="45" ht="12.75" customHeight="1" s="406">
      <c r="A45" s="17" t="n">
        <v>3</v>
      </c>
      <c r="B45" s="412" t="inlineStr">
        <is>
          <t>&gt; 10 Jahre</t>
        </is>
      </c>
      <c r="C45" s="413" t="n"/>
      <c r="D45" s="44" t="n">
        <v>0</v>
      </c>
      <c r="E45" s="45" t="n">
        <v>131.618519427</v>
      </c>
      <c r="F45" s="44" t="n">
        <v>0</v>
      </c>
      <c r="G45" s="45" t="n">
        <v>302.277761</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8.585083710000001</v>
      </c>
      <c r="E9" s="54" t="n">
        <v>9.330313</v>
      </c>
    </row>
    <row r="10" ht="12.75" customHeight="1" s="406">
      <c r="A10" s="17" t="n">
        <v>0</v>
      </c>
      <c r="B10" s="55" t="inlineStr">
        <is>
          <t>Mehr als 300 Tsd. € bis einschließlich 1 Mio. €</t>
        </is>
      </c>
      <c r="C10" s="55" t="n"/>
      <c r="D10" s="44" t="n">
        <v>25.52092369</v>
      </c>
      <c r="E10" s="54" t="n">
        <v>28.970363</v>
      </c>
    </row>
    <row r="11" ht="12.75" customHeight="1" s="406">
      <c r="A11" s="17" t="n"/>
      <c r="B11" s="55" t="inlineStr">
        <is>
          <t>Mehr als 1 Mio. € bis einschließlich 10 Mio. €</t>
        </is>
      </c>
      <c r="C11" s="55" t="n"/>
      <c r="D11" s="44" t="n">
        <v>522.985195999</v>
      </c>
      <c r="E11" s="54" t="n">
        <v>598.264588</v>
      </c>
    </row>
    <row r="12" ht="12.75" customHeight="1" s="406">
      <c r="A12" s="17" t="n">
        <v>0</v>
      </c>
      <c r="B12" s="55" t="inlineStr">
        <is>
          <t>Mehr als 10 Mio. €</t>
        </is>
      </c>
      <c r="C12" s="55" t="n"/>
      <c r="D12" s="44" t="n">
        <v>2366.812455948</v>
      </c>
      <c r="E12" s="54" t="n">
        <v>2536.719991</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30.35830467</v>
      </c>
      <c r="E21" s="45" t="n">
        <v>33.010021</v>
      </c>
    </row>
    <row r="22" ht="12.75" customHeight="1" s="406">
      <c r="A22" s="17" t="n">
        <v>1</v>
      </c>
      <c r="B22" s="55" t="inlineStr">
        <is>
          <t>Mehr als 10 Mio. € bis einschließlich 100 Mio. €</t>
        </is>
      </c>
      <c r="C22" s="55" t="n"/>
      <c r="D22" s="46" t="n">
        <v>211.207278024</v>
      </c>
      <c r="E22" s="57" t="n">
        <v>257.064981</v>
      </c>
    </row>
    <row r="23" ht="12.75" customHeight="1" s="406">
      <c r="A23" s="17" t="n">
        <v>1</v>
      </c>
      <c r="B23" s="55" t="inlineStr">
        <is>
          <t>Mehr als 100 Mio. €</t>
        </is>
      </c>
      <c r="C23" s="60" t="n"/>
      <c r="D23" s="61" t="n">
        <v>423.282641899</v>
      </c>
      <c r="E23" s="62" t="n">
        <v>408.594477</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0.344483807</v>
      </c>
      <c r="E33" s="45" t="n">
        <v>0.240197</v>
      </c>
    </row>
    <row r="34" ht="12.75" customHeight="1" s="406">
      <c r="A34" s="17" t="n">
        <v>2</v>
      </c>
      <c r="B34" s="55" t="inlineStr">
        <is>
          <t>Mehr als 500 Tsd. € bis einschließlich 5 Mio. €</t>
        </is>
      </c>
      <c r="C34" s="55" t="n"/>
      <c r="D34" s="46" t="n">
        <v>231.699366577</v>
      </c>
      <c r="E34" s="57" t="n">
        <v>270.518957</v>
      </c>
    </row>
    <row r="35" ht="12.75" customHeight="1" s="406">
      <c r="A35" s="17" t="n">
        <v>2</v>
      </c>
      <c r="B35" s="55" t="inlineStr">
        <is>
          <t>Mehr als 5 Mio. €</t>
        </is>
      </c>
      <c r="C35" s="60" t="n"/>
      <c r="D35" s="61" t="n">
        <v>1155.51982918</v>
      </c>
      <c r="E35" s="62" t="n">
        <v>1456.087981</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0</v>
      </c>
      <c r="H16" s="84" t="n">
        <v>2.49</v>
      </c>
      <c r="I16" s="84" t="n">
        <v>623.3650184659999</v>
      </c>
      <c r="J16" s="84" t="n">
        <v>20.998</v>
      </c>
      <c r="K16" s="84" t="n">
        <v>0</v>
      </c>
      <c r="L16" s="84">
        <f>SUM(M16:R16)</f>
        <v/>
      </c>
      <c r="M16" s="84" t="n">
        <v>725.0149090150001</v>
      </c>
      <c r="N16" s="84" t="n">
        <v>720.396058341</v>
      </c>
      <c r="O16" s="84" t="n">
        <v>0</v>
      </c>
      <c r="P16" s="84" t="n">
        <v>654.1318085299999</v>
      </c>
      <c r="Q16" s="84" t="n">
        <v>171.189865</v>
      </c>
      <c r="R16" s="84" t="n">
        <v>6.318</v>
      </c>
      <c r="S16" s="85" t="n">
        <v>0</v>
      </c>
      <c r="T16" s="270" t="n">
        <v>0</v>
      </c>
    </row>
    <row r="17" ht="12.75" customHeight="1" s="406">
      <c r="C17" s="80" t="n"/>
      <c r="D17" s="258">
        <f>"Jahr "&amp;(AktJahr-1)</f>
        <v/>
      </c>
      <c r="E17" s="271">
        <f>F17+L17</f>
        <v/>
      </c>
      <c r="F17" s="86">
        <f>SUM(G17:K17)</f>
        <v/>
      </c>
      <c r="G17" s="86" t="n">
        <v>0</v>
      </c>
      <c r="H17" s="86" t="n">
        <v>4.98</v>
      </c>
      <c r="I17" s="86" t="n">
        <v>519.045421</v>
      </c>
      <c r="J17" s="86" t="n">
        <v>20.998</v>
      </c>
      <c r="K17" s="86" t="n">
        <v>0</v>
      </c>
      <c r="L17" s="86">
        <f>SUM(M17:R17)</f>
        <v/>
      </c>
      <c r="M17" s="86" t="n">
        <v>1090.060498</v>
      </c>
      <c r="N17" s="86" t="n">
        <v>814.1909109999998</v>
      </c>
      <c r="O17" s="86" t="n">
        <v>0</v>
      </c>
      <c r="P17" s="86" t="n">
        <v>592.760781</v>
      </c>
      <c r="Q17" s="86" t="n">
        <v>124.331643</v>
      </c>
      <c r="R17" s="86" t="n">
        <v>6.918</v>
      </c>
      <c r="S17" s="87" t="n">
        <v>0</v>
      </c>
      <c r="T17" s="272" t="n">
        <v>0</v>
      </c>
    </row>
    <row r="18" ht="12.75" customHeight="1" s="406">
      <c r="B18" s="13" t="inlineStr">
        <is>
          <t>DE</t>
        </is>
      </c>
      <c r="C18" s="82" t="inlineStr">
        <is>
          <t>Deutschland</t>
        </is>
      </c>
      <c r="D18" s="257">
        <f>$D$16</f>
        <v/>
      </c>
      <c r="E18" s="269">
        <f>F18+L18</f>
        <v/>
      </c>
      <c r="F18" s="84">
        <f>SUM(G18:K18)</f>
        <v/>
      </c>
      <c r="G18" s="84" t="n">
        <v>0</v>
      </c>
      <c r="H18" s="84" t="n">
        <v>2.49</v>
      </c>
      <c r="I18" s="84" t="n">
        <v>619.994818466</v>
      </c>
      <c r="J18" s="84" t="n">
        <v>20.998</v>
      </c>
      <c r="K18" s="84" t="n">
        <v>0</v>
      </c>
      <c r="L18" s="84">
        <f>SUM(M18:R18)</f>
        <v/>
      </c>
      <c r="M18" s="84" t="n">
        <v>477.3781315150001</v>
      </c>
      <c r="N18" s="84" t="n">
        <v>656.526058341</v>
      </c>
      <c r="O18" s="84" t="n">
        <v>0</v>
      </c>
      <c r="P18" s="84" t="n">
        <v>637.0784286999999</v>
      </c>
      <c r="Q18" s="84" t="n">
        <v>171.189865</v>
      </c>
      <c r="R18" s="84" t="n">
        <v>6.318</v>
      </c>
      <c r="S18" s="85" t="n">
        <v>0</v>
      </c>
      <c r="T18" s="270" t="n">
        <v>0</v>
      </c>
    </row>
    <row r="19" ht="12.75" customHeight="1" s="406">
      <c r="C19" s="80" t="n"/>
      <c r="D19" s="258">
        <f>$D$17</f>
        <v/>
      </c>
      <c r="E19" s="271">
        <f>F19+L19</f>
        <v/>
      </c>
      <c r="F19" s="86">
        <f>SUM(G19:K19)</f>
        <v/>
      </c>
      <c r="G19" s="86" t="n">
        <v>0</v>
      </c>
      <c r="H19" s="86" t="n">
        <v>4.98</v>
      </c>
      <c r="I19" s="86" t="n">
        <v>506.4752210000001</v>
      </c>
      <c r="J19" s="86" t="n">
        <v>20.998</v>
      </c>
      <c r="K19" s="86" t="n">
        <v>0</v>
      </c>
      <c r="L19" s="86">
        <f>SUM(M19:R19)</f>
        <v/>
      </c>
      <c r="M19" s="86" t="n">
        <v>820.2104160000001</v>
      </c>
      <c r="N19" s="86" t="n">
        <v>766.7927759999999</v>
      </c>
      <c r="O19" s="86" t="n">
        <v>0</v>
      </c>
      <c r="P19" s="86" t="n">
        <v>592.4433809999999</v>
      </c>
      <c r="Q19" s="86" t="n">
        <v>124.331643</v>
      </c>
      <c r="R19" s="86" t="n">
        <v>6.918</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17.05337983</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15.66</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15.66</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7.8785775</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7.612945</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3.3702</v>
      </c>
      <c r="J50" s="84" t="n">
        <v>0</v>
      </c>
      <c r="K50" s="84" t="n">
        <v>0</v>
      </c>
      <c r="L50" s="84">
        <f>SUM(M50:R50)</f>
        <v/>
      </c>
      <c r="M50" s="84" t="n">
        <v>224.0982</v>
      </c>
      <c r="N50" s="84" t="n">
        <v>63.87</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12.5702</v>
      </c>
      <c r="J51" s="86" t="n">
        <v>0</v>
      </c>
      <c r="K51" s="86" t="n">
        <v>0</v>
      </c>
      <c r="L51" s="86">
        <f>SUM(M51:R51)</f>
        <v/>
      </c>
      <c r="M51" s="86" t="n">
        <v>219.4368</v>
      </c>
      <c r="N51" s="86" t="n">
        <v>46.482</v>
      </c>
      <c r="O51" s="86" t="n">
        <v>0</v>
      </c>
      <c r="P51" s="86" t="n">
        <v>0.3174</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0.916135</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27.140337</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85</v>
      </c>
      <c r="H12" s="84" t="n">
        <v>302.213540494</v>
      </c>
      <c r="I12" s="84" t="n">
        <v>12.34181441</v>
      </c>
      <c r="J12" s="85" t="n">
        <v>50</v>
      </c>
      <c r="K12" s="121" t="n">
        <v>173.282641898</v>
      </c>
      <c r="L12" s="84" t="n">
        <v>7.42538775</v>
      </c>
      <c r="M12" s="84" t="n">
        <v>34.58484004</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52.751865</v>
      </c>
      <c r="G13" s="125" t="n">
        <v>30</v>
      </c>
      <c r="H13" s="126" t="n">
        <v>419.806855</v>
      </c>
      <c r="I13" s="126" t="n">
        <v>14.673338</v>
      </c>
      <c r="J13" s="127" t="n">
        <v>0.062298</v>
      </c>
      <c r="K13" s="125" t="n">
        <v>174.2517</v>
      </c>
      <c r="L13" s="126" t="n">
        <v>11.350776</v>
      </c>
      <c r="M13" s="126" t="n">
        <v>38.524514</v>
      </c>
      <c r="N13" s="290" t="n">
        <v>10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259.83617001</v>
      </c>
      <c r="I14" s="84" t="n">
        <v>12.34181441</v>
      </c>
      <c r="J14" s="85" t="n">
        <v>0</v>
      </c>
      <c r="K14" s="121" t="n">
        <v>0</v>
      </c>
      <c r="L14" s="84" t="n">
        <v>6</v>
      </c>
      <c r="M14" s="84" t="n">
        <v>34.58484004</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52.751865</v>
      </c>
      <c r="G15" s="125" t="n">
        <v>0</v>
      </c>
      <c r="H15" s="126" t="n">
        <v>311.212378</v>
      </c>
      <c r="I15" s="126" t="n">
        <v>14.673338</v>
      </c>
      <c r="J15" s="127" t="n">
        <v>0.062298</v>
      </c>
      <c r="K15" s="125" t="n">
        <v>52.751865</v>
      </c>
      <c r="L15" s="126" t="n">
        <v>8.5</v>
      </c>
      <c r="M15" s="126" t="n">
        <v>38.524514</v>
      </c>
      <c r="N15" s="290" t="n">
        <v>10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30</v>
      </c>
      <c r="H16" s="84" t="n">
        <v>0</v>
      </c>
      <c r="I16" s="84" t="n">
        <v>0</v>
      </c>
      <c r="J16" s="85" t="n">
        <v>0</v>
      </c>
      <c r="K16" s="121" t="n">
        <v>0</v>
      </c>
      <c r="L16" s="84" t="n">
        <v>1.42538775</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30</v>
      </c>
      <c r="H17" s="126" t="n">
        <v>0</v>
      </c>
      <c r="I17" s="126" t="n">
        <v>0</v>
      </c>
      <c r="J17" s="127" t="n">
        <v>0</v>
      </c>
      <c r="K17" s="125" t="n">
        <v>0</v>
      </c>
      <c r="L17" s="126" t="n">
        <v>2.850776</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25</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20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83</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35</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42.377370484</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108.594477</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173.282641898</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38.499835</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25</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1387.56367957</v>
      </c>
      <c r="G12" s="141" t="n">
        <v>0</v>
      </c>
      <c r="H12" s="142" t="n">
        <v>0</v>
      </c>
      <c r="I12" s="336" t="n">
        <v>0</v>
      </c>
    </row>
    <row r="13" ht="12.75" customHeight="1" s="406">
      <c r="C13" s="56" t="n"/>
      <c r="D13" s="345">
        <f>"Jahr "&amp;(AktJahr-1)</f>
        <v/>
      </c>
      <c r="E13" s="337">
        <f>SUM(F13:G13)</f>
        <v/>
      </c>
      <c r="F13" s="144" t="n">
        <v>1726.847134</v>
      </c>
      <c r="G13" s="145" t="n">
        <v>0</v>
      </c>
      <c r="H13" s="146" t="n">
        <v>0</v>
      </c>
      <c r="I13" s="338" t="n">
        <v>0</v>
      </c>
    </row>
    <row r="14" ht="12.75" customHeight="1" s="406">
      <c r="B14" s="13" t="inlineStr">
        <is>
          <t>DE</t>
        </is>
      </c>
      <c r="C14" s="82" t="inlineStr">
        <is>
          <t>Deutschland</t>
        </is>
      </c>
      <c r="D14" s="257">
        <f>$D$12</f>
        <v/>
      </c>
      <c r="E14" s="269">
        <f>SUM(F14:G14)</f>
        <v/>
      </c>
      <c r="F14" s="140" t="n">
        <v>74.91163038000001</v>
      </c>
      <c r="G14" s="141" t="n">
        <v>0</v>
      </c>
      <c r="H14" s="147" t="n">
        <v>0</v>
      </c>
      <c r="I14" s="339" t="n">
        <v>0</v>
      </c>
    </row>
    <row r="15" ht="12.75" customHeight="1" s="406">
      <c r="C15" s="56" t="n"/>
      <c r="D15" s="345">
        <f>$D$13</f>
        <v/>
      </c>
      <c r="E15" s="337">
        <f>SUM(F15:G15)</f>
        <v/>
      </c>
      <c r="F15" s="144" t="n">
        <v>158.019645</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0.60858</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10.38741817</v>
      </c>
      <c r="G46" s="141" t="n">
        <v>0</v>
      </c>
      <c r="H46" s="147" t="n">
        <v>0</v>
      </c>
      <c r="I46" s="339" t="n">
        <v>0</v>
      </c>
    </row>
    <row r="47" ht="12.75" customHeight="1" s="406">
      <c r="C47" s="56" t="n"/>
      <c r="D47" s="345">
        <f>$D$13</f>
        <v/>
      </c>
      <c r="E47" s="337">
        <f>SUM(F47:G47)</f>
        <v/>
      </c>
      <c r="F47" s="144" t="n">
        <v>29.602625</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2.94959356</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20.89394569</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14.12591788</v>
      </c>
      <c r="G88" s="141" t="n">
        <v>0</v>
      </c>
      <c r="H88" s="147" t="n">
        <v>0</v>
      </c>
      <c r="I88" s="339" t="n">
        <v>0</v>
      </c>
    </row>
    <row r="89" ht="12.75" customHeight="1" s="406">
      <c r="C89" s="56" t="n"/>
      <c r="D89" s="345">
        <f>$D$13</f>
        <v/>
      </c>
      <c r="E89" s="337">
        <f>SUM(F89:G89)</f>
        <v/>
      </c>
      <c r="F89" s="144" t="n">
        <v>44.780687</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32.93380201</v>
      </c>
      <c r="G124" s="141" t="n">
        <v>0</v>
      </c>
      <c r="H124" s="147" t="n">
        <v>0</v>
      </c>
      <c r="I124" s="339" t="n">
        <v>0</v>
      </c>
    </row>
    <row r="125" ht="12.75" customHeight="1" s="406">
      <c r="C125" s="56" t="n"/>
      <c r="D125" s="345">
        <f>$D$13</f>
        <v/>
      </c>
      <c r="E125" s="337">
        <f>SUM(F125:G125)</f>
        <v/>
      </c>
      <c r="F125" s="144" t="n">
        <v>17.707088</v>
      </c>
      <c r="G125" s="145" t="n">
        <v>0</v>
      </c>
      <c r="H125" s="147" t="n">
        <v>0</v>
      </c>
      <c r="I125" s="339" t="n">
        <v>0</v>
      </c>
    </row>
    <row r="126" ht="12.75" customHeight="1" s="406">
      <c r="B126" s="13" t="inlineStr">
        <is>
          <t>GB</t>
        </is>
      </c>
      <c r="C126" s="82" t="inlineStr">
        <is>
          <t>Großbritannien</t>
        </is>
      </c>
      <c r="D126" s="257">
        <f>$D$12</f>
        <v/>
      </c>
      <c r="E126" s="269">
        <f>SUM(F126:G126)</f>
        <v/>
      </c>
      <c r="F126" s="140" t="n">
        <v>32.84607609</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11.55967236</v>
      </c>
      <c r="G146" s="141" t="n">
        <v>0</v>
      </c>
      <c r="H146" s="147" t="n">
        <v>0</v>
      </c>
      <c r="I146" s="339" t="n">
        <v>0</v>
      </c>
    </row>
    <row r="147" ht="12.75" customHeight="1" s="406">
      <c r="C147" s="56" t="n"/>
      <c r="D147" s="345">
        <f>$D$13</f>
        <v/>
      </c>
      <c r="E147" s="337">
        <f>SUM(F147:G147)</f>
        <v/>
      </c>
      <c r="F147" s="144" t="n">
        <v>43.91173999999999</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311.13911182</v>
      </c>
      <c r="G222" s="141" t="n">
        <v>0</v>
      </c>
      <c r="H222" s="147" t="n">
        <v>0</v>
      </c>
      <c r="I222" s="339" t="n">
        <v>0</v>
      </c>
    </row>
    <row r="223" ht="12.75" customHeight="1" s="406">
      <c r="C223" s="56" t="n"/>
      <c r="D223" s="345">
        <f>$D$13</f>
        <v/>
      </c>
      <c r="E223" s="337">
        <f>SUM(F223:G223)</f>
        <v/>
      </c>
      <c r="F223" s="144" t="n">
        <v>387.07146</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76.43328458000001</v>
      </c>
      <c r="G244" s="141" t="n">
        <v>0</v>
      </c>
      <c r="H244" s="147" t="n">
        <v>0</v>
      </c>
      <c r="I244" s="339" t="n">
        <v>0</v>
      </c>
    </row>
    <row r="245" ht="12.75" customHeight="1" s="406">
      <c r="C245" s="56" t="n"/>
      <c r="D245" s="345">
        <f>$D$13</f>
        <v/>
      </c>
      <c r="E245" s="337">
        <f>SUM(F245:G245)</f>
        <v/>
      </c>
      <c r="F245" s="144" t="n">
        <v>100.087594</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487.69513173</v>
      </c>
      <c r="G248" s="141" t="n">
        <v>0</v>
      </c>
      <c r="H248" s="147" t="n">
        <v>0</v>
      </c>
      <c r="I248" s="339" t="n">
        <v>0</v>
      </c>
    </row>
    <row r="249" ht="12.75" customHeight="1" s="406">
      <c r="C249" s="56" t="n"/>
      <c r="D249" s="345">
        <f>$D$13</f>
        <v/>
      </c>
      <c r="E249" s="337">
        <f>SUM(F249:G249)</f>
        <v/>
      </c>
      <c r="F249" s="144" t="n">
        <v>614.489248</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186.20012162</v>
      </c>
      <c r="G302" s="141" t="n">
        <v>0</v>
      </c>
      <c r="H302" s="147" t="n">
        <v>0</v>
      </c>
      <c r="I302" s="339" t="n">
        <v>0</v>
      </c>
    </row>
    <row r="303" ht="12.75" customHeight="1" s="406">
      <c r="C303" s="56" t="n"/>
      <c r="D303" s="345">
        <f>$D$13</f>
        <v/>
      </c>
      <c r="E303" s="337">
        <f>SUM(F303:G303)</f>
        <v/>
      </c>
      <c r="F303" s="144" t="n">
        <v>211.692694</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16.77818487</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73.21081185</v>
      </c>
      <c r="G350" s="141" t="n">
        <v>0</v>
      </c>
      <c r="H350" s="147" t="n">
        <v>0</v>
      </c>
      <c r="I350" s="339" t="n">
        <v>0</v>
      </c>
    </row>
    <row r="351" ht="12.75" customHeight="1" s="406">
      <c r="C351" s="56" t="n"/>
      <c r="D351" s="345">
        <f>$D$13</f>
        <v/>
      </c>
      <c r="E351" s="337">
        <f>SUM(F351:G351)</f>
        <v/>
      </c>
      <c r="F351" s="144" t="n">
        <v>73.70092100000001</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35.49897696</v>
      </c>
      <c r="G432" s="141" t="n">
        <v>0</v>
      </c>
      <c r="H432" s="147" t="n">
        <v>0</v>
      </c>
      <c r="I432" s="339" t="n">
        <v>0</v>
      </c>
    </row>
    <row r="433" ht="12.75" customHeight="1" s="406">
      <c r="C433" s="324" t="n"/>
      <c r="D433" s="346">
        <f>$D$13</f>
        <v/>
      </c>
      <c r="E433" s="340">
        <f>SUM(F433:G433)</f>
        <v/>
      </c>
      <c r="F433" s="341" t="n">
        <v>45.174852</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291.318293203</v>
      </c>
      <c r="F13" s="84" t="n">
        <v>0</v>
      </c>
      <c r="G13" s="84" t="n">
        <v>0</v>
      </c>
      <c r="H13" s="123" t="n">
        <v>0</v>
      </c>
      <c r="I13" s="84" t="n">
        <v>0</v>
      </c>
      <c r="J13" s="270" t="n">
        <v>291.318293203</v>
      </c>
    </row>
    <row r="14" ht="12.75" customHeight="1" s="406">
      <c r="B14" s="153" t="n"/>
      <c r="C14" s="55" t="n"/>
      <c r="D14" s="55">
        <f>"Jahr "&amp;(AktJahr-1)</f>
        <v/>
      </c>
      <c r="E14" s="337" t="n">
        <v>213.517492</v>
      </c>
      <c r="F14" s="126" t="n">
        <v>0</v>
      </c>
      <c r="G14" s="126" t="n">
        <v>0</v>
      </c>
      <c r="H14" s="129" t="n">
        <v>103.5</v>
      </c>
      <c r="I14" s="126" t="n">
        <v>0</v>
      </c>
      <c r="J14" s="290" t="n">
        <v>110.017492</v>
      </c>
    </row>
    <row r="15" ht="12.75" customHeight="1" s="406">
      <c r="B15" s="153" t="inlineStr">
        <is>
          <t>DE</t>
        </is>
      </c>
      <c r="C15" s="82" t="inlineStr">
        <is>
          <t>Deutschland</t>
        </is>
      </c>
      <c r="D15" s="83">
        <f>$D$13</f>
        <v/>
      </c>
      <c r="E15" s="269" t="n">
        <v>54</v>
      </c>
      <c r="F15" s="84" t="n">
        <v>0</v>
      </c>
      <c r="G15" s="84" t="n">
        <v>0</v>
      </c>
      <c r="H15" s="123" t="n">
        <v>0</v>
      </c>
      <c r="I15" s="84" t="n">
        <v>0</v>
      </c>
      <c r="J15" s="270" t="n">
        <v>54</v>
      </c>
    </row>
    <row r="16" ht="12.75" customHeight="1" s="406">
      <c r="B16" s="153" t="n"/>
      <c r="C16" s="55" t="n"/>
      <c r="D16" s="55">
        <f>$D$14</f>
        <v/>
      </c>
      <c r="E16" s="337" t="n">
        <v>61.5</v>
      </c>
      <c r="F16" s="126" t="n">
        <v>0</v>
      </c>
      <c r="G16" s="126" t="n">
        <v>0</v>
      </c>
      <c r="H16" s="129" t="n">
        <v>61.5</v>
      </c>
      <c r="I16" s="126" t="n">
        <v>0</v>
      </c>
      <c r="J16" s="290" t="n">
        <v>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42</v>
      </c>
      <c r="F27" s="84" t="n">
        <v>0</v>
      </c>
      <c r="G27" s="84" t="n">
        <v>0</v>
      </c>
      <c r="H27" s="123" t="n">
        <v>0</v>
      </c>
      <c r="I27" s="84" t="n">
        <v>0</v>
      </c>
      <c r="J27" s="270" t="n">
        <v>42</v>
      </c>
    </row>
    <row r="28" ht="12.75" customHeight="1" s="406">
      <c r="B28" s="153" t="n"/>
      <c r="C28" s="55" t="n"/>
      <c r="D28" s="55">
        <f>$D$14</f>
        <v/>
      </c>
      <c r="E28" s="337" t="n">
        <v>42</v>
      </c>
      <c r="F28" s="126" t="n">
        <v>0</v>
      </c>
      <c r="G28" s="126" t="n">
        <v>0</v>
      </c>
      <c r="H28" s="129" t="n">
        <v>42</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195.318293203</v>
      </c>
      <c r="F83" s="84" t="n">
        <v>0</v>
      </c>
      <c r="G83" s="84" t="n">
        <v>0</v>
      </c>
      <c r="H83" s="123" t="n">
        <v>0</v>
      </c>
      <c r="I83" s="84" t="n">
        <v>0</v>
      </c>
      <c r="J83" s="270" t="n">
        <v>195.318293203</v>
      </c>
    </row>
    <row r="84" ht="12.75" customHeight="1" s="406">
      <c r="B84" s="153" t="n"/>
      <c r="C84" s="55" t="n"/>
      <c r="D84" s="55">
        <f>$D$14</f>
        <v/>
      </c>
      <c r="E84" s="337" t="n">
        <v>110.017492</v>
      </c>
      <c r="F84" s="126" t="n">
        <v>0</v>
      </c>
      <c r="G84" s="126" t="n">
        <v>0</v>
      </c>
      <c r="H84" s="129" t="n">
        <v>0</v>
      </c>
      <c r="I84" s="126" t="n">
        <v>0</v>
      </c>
      <c r="J84" s="290" t="n">
        <v>110.017492</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