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381125" cy="6381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Hamburger Sparkasse AG</t>
        </is>
      </c>
      <c r="H2" s="4" t="n"/>
      <c r="I2" s="4" t="n"/>
    </row>
    <row r="3" ht="15" customHeight="1" s="430">
      <c r="G3" s="5" t="inlineStr">
        <is>
          <t>Ecke Adolphsplatz / Gr. Burstah</t>
        </is>
      </c>
      <c r="H3" s="6" t="n"/>
      <c r="I3" s="6" t="n"/>
    </row>
    <row r="4" ht="15" customHeight="1" s="430">
      <c r="G4" s="5" t="inlineStr">
        <is>
          <t>20457 Hamburg</t>
        </is>
      </c>
      <c r="H4" s="6" t="n"/>
      <c r="I4" s="6" t="n"/>
      <c r="J4" s="7" t="n"/>
    </row>
    <row r="5" ht="15" customHeight="1" s="430">
      <c r="G5" s="5" t="inlineStr">
        <is>
          <t>Telefon: +49 40 35789 - 0</t>
        </is>
      </c>
      <c r="H5" s="6" t="n"/>
      <c r="I5" s="6" t="n"/>
      <c r="J5" s="7" t="n"/>
    </row>
    <row r="6" ht="15" customHeight="1" s="430">
      <c r="G6" s="5" t="inlineStr">
        <is>
          <t>E-Mail: haspa@haspa.de</t>
        </is>
      </c>
      <c r="H6" s="6" t="n"/>
      <c r="I6" s="6" t="n"/>
      <c r="J6" s="7" t="n"/>
    </row>
    <row r="7" ht="15" customHeight="1" s="430">
      <c r="G7" s="5" t="inlineStr">
        <is>
          <t>Internet: www.haspa.de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5504.1</v>
      </c>
      <c r="E21" s="387" t="n">
        <v>6547.7</v>
      </c>
      <c r="F21" s="386" t="n">
        <v>5431.81</v>
      </c>
      <c r="G21" s="387" t="n">
        <v>6220.41</v>
      </c>
      <c r="H21" s="386" t="n">
        <v>5158.77</v>
      </c>
      <c r="I21" s="387" t="n">
        <v>5800.33</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8618.23</v>
      </c>
      <c r="E23" s="391" t="n">
        <v>8243.75</v>
      </c>
      <c r="F23" s="390" t="n">
        <v>8277.559999999999</v>
      </c>
      <c r="G23" s="391" t="n">
        <v>7742.14</v>
      </c>
      <c r="H23" s="390" t="n">
        <v>7862.92</v>
      </c>
      <c r="I23" s="391" t="n">
        <v>7171.13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217.18</v>
      </c>
      <c r="E27" s="387" t="n">
        <v>253.43</v>
      </c>
      <c r="F27" s="386" t="n">
        <v>108.64</v>
      </c>
      <c r="G27" s="387" t="n">
        <v>124.41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2896.95</v>
      </c>
      <c r="E29" s="394" t="n">
        <v>1442.62</v>
      </c>
      <c r="F29" s="393" t="n">
        <v>2737.12</v>
      </c>
      <c r="G29" s="394" t="n">
        <v>1397.32</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3114.13</v>
      </c>
      <c r="E31" s="27" t="n">
        <v>1696.1</v>
      </c>
      <c r="F31" s="26" t="n">
        <v>2845.75</v>
      </c>
      <c r="G31" s="27" t="n">
        <v>1521.7</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0</v>
      </c>
      <c r="E47" s="27">
        <f>E41</f>
        <v/>
      </c>
      <c r="F47" s="26" t="n">
        <v>0</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5504.1</v>
      </c>
      <c r="E9" s="219" t="n">
        <v>6547.7</v>
      </c>
    </row>
    <row r="10" ht="21.75" customFormat="1" customHeight="1" s="161" thickBot="1">
      <c r="A10" s="162" t="n">
        <v>0</v>
      </c>
      <c r="B10" s="243" t="inlineStr">
        <is>
          <t xml:space="preserve">thereof percentage share of fixed-rate Pfandbriefe
section 28 para. 1 no. 13 </t>
        </is>
      </c>
      <c r="C10" s="163" t="inlineStr">
        <is>
          <t>%</t>
        </is>
      </c>
      <c r="D10" s="164" t="n">
        <v>98.36</v>
      </c>
      <c r="E10" s="206" t="n">
        <v>98.63</v>
      </c>
    </row>
    <row r="11" ht="13.5" customHeight="1" s="430" thickBot="1">
      <c r="A11" s="214" t="n">
        <v>0</v>
      </c>
      <c r="B11" s="202" t="n"/>
      <c r="C11" s="21" t="n"/>
      <c r="D11" s="21" t="n"/>
      <c r="E11" s="207" t="n"/>
    </row>
    <row r="12">
      <c r="A12" s="214" t="n">
        <v>0</v>
      </c>
      <c r="B12" s="241" t="inlineStr">
        <is>
          <t>Cover Pool</t>
        </is>
      </c>
      <c r="C12" s="244" t="inlineStr">
        <is>
          <t>(€ mn.)</t>
        </is>
      </c>
      <c r="D12" s="204" t="n">
        <v>8618.23</v>
      </c>
      <c r="E12" s="205" t="n">
        <v>8243.75</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89.34</v>
      </c>
      <c r="E18" s="209" t="n">
        <v>85.31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7.46</v>
      </c>
      <c r="E30" s="209" t="n">
        <v>7.41</v>
      </c>
    </row>
    <row r="31" ht="31.5" customHeight="1" s="430">
      <c r="A31" s="214" t="n">
        <v>0</v>
      </c>
      <c r="B31" s="169" t="inlineStr">
        <is>
          <t xml:space="preserve">average loan-to-value ratio, weighted using the mortgage lending value
section 28 para. 2 no. 3  </t>
        </is>
      </c>
      <c r="C31" s="168" t="inlineStr">
        <is>
          <t>%</t>
        </is>
      </c>
      <c r="D31" s="167" t="n">
        <v>52.48</v>
      </c>
      <c r="E31" s="209" t="n">
        <v>52.14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216.48</v>
      </c>
      <c r="E35" s="209" t="n">
        <v>31.95</v>
      </c>
    </row>
    <row r="36">
      <c r="A36" s="214" t="n"/>
      <c r="B36" s="236" t="inlineStr">
        <is>
          <t>Day on which the largest negative sum results</t>
        </is>
      </c>
      <c r="C36" s="166" t="inlineStr">
        <is>
          <t>Day (1-180)</t>
        </is>
      </c>
      <c r="D36" s="379" t="n">
        <v>87</v>
      </c>
      <c r="E36" s="380" t="n">
        <v>23</v>
      </c>
    </row>
    <row r="37" ht="21.75" customHeight="1" s="430" thickBot="1">
      <c r="A37" s="214" t="n">
        <v>1</v>
      </c>
      <c r="B37" s="170" t="inlineStr">
        <is>
          <t>Total amount of cover assets meeting the requirements of section 4 para 1a s. 3 Pfandbrief Act</t>
        </is>
      </c>
      <c r="C37" s="242" t="inlineStr">
        <is>
          <t>(€ mn.)</t>
        </is>
      </c>
      <c r="D37" s="211" t="n">
        <v>352.32</v>
      </c>
      <c r="E37" s="212" t="n">
        <v>556.24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66" customHeight="1" s="430" thickBot="1">
      <c r="B10" s="224" t="inlineStr">
        <is>
          <t>ISIN</t>
        </is>
      </c>
      <c r="C10" s="201" t="inlineStr">
        <is>
          <t>(Mio. €)</t>
        </is>
      </c>
      <c r="D10" s="521" t="inlineStr">
        <is>
          <t>DE000A12UET0, DE000A13SPX0, DE000A2E4NP1, DE000A2TSB73, DE000A2YNQ25, DE000A254YU1, DE000A3H20F6, DE000A3MQYT3, DE000A3OV4M5, DE000A30V6P3, DE000A351M80, DE000A351256</t>
        </is>
      </c>
      <c r="E10" s="522" t="inlineStr">
        <is>
          <t>DE000A1R07B5, DE000A1YC1T0, DE000A12UET0, DE000A13SPX0, DE000A2DAFL4, DE000A2E4NP1, DE000A2TSB73, DE000A2YNQ25, DE000A254YU1, DE000A3H20F6, DE000A3H2044, DE000A3H2051, DE000A3MQYT3, DE000A3OV4M5, DE000A30V6P3, DE000A351M80</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26.07.2024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HASP</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Hamburger Sparkasse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320</v>
      </c>
      <c r="E11" s="44" t="n">
        <v>553.65</v>
      </c>
      <c r="F11" s="43" t="n">
        <v>112.05</v>
      </c>
      <c r="G11" s="44" t="n">
        <v>612.3099999999999</v>
      </c>
      <c r="I11" s="43" t="n">
        <v>0</v>
      </c>
      <c r="J11" s="44" t="n">
        <v>0</v>
      </c>
    </row>
    <row r="12" ht="12.75" customHeight="1" s="430">
      <c r="A12" s="17" t="n">
        <v>0</v>
      </c>
      <c r="B12" s="424" t="inlineStr">
        <is>
          <t>&gt; 0.5 years and &lt;= 1 year</t>
        </is>
      </c>
      <c r="C12" s="425" t="n"/>
      <c r="D12" s="43" t="n">
        <v>319</v>
      </c>
      <c r="E12" s="44" t="n">
        <v>508.55</v>
      </c>
      <c r="F12" s="43" t="n">
        <v>596.5</v>
      </c>
      <c r="G12" s="44" t="n">
        <v>505.9</v>
      </c>
      <c r="I12" s="43" t="n">
        <v>0</v>
      </c>
      <c r="J12" s="44" t="n">
        <v>0</v>
      </c>
    </row>
    <row r="13" ht="12.75" customHeight="1" s="430">
      <c r="A13" s="17" t="n"/>
      <c r="B13" s="424" t="inlineStr">
        <is>
          <t>&gt; 1  year and &lt;= 1.5 years</t>
        </is>
      </c>
      <c r="C13" s="425" t="n"/>
      <c r="D13" s="43" t="n">
        <v>133</v>
      </c>
      <c r="E13" s="44" t="n">
        <v>351.12</v>
      </c>
      <c r="F13" s="43" t="n">
        <v>320</v>
      </c>
      <c r="G13" s="44" t="n">
        <v>521.3200000000001</v>
      </c>
      <c r="I13" s="43" t="n">
        <v>320</v>
      </c>
      <c r="J13" s="44" t="n">
        <v>112.05</v>
      </c>
    </row>
    <row r="14" ht="12.75" customHeight="1" s="430">
      <c r="A14" s="17" t="n">
        <v>0</v>
      </c>
      <c r="B14" s="424" t="inlineStr">
        <is>
          <t>&gt; 1.5 years and &lt;= 2 years</t>
        </is>
      </c>
      <c r="C14" s="424" t="n"/>
      <c r="D14" s="45" t="n">
        <v>300</v>
      </c>
      <c r="E14" s="213" t="n">
        <v>601.17</v>
      </c>
      <c r="F14" s="45" t="n">
        <v>819</v>
      </c>
      <c r="G14" s="213" t="n">
        <v>435.81</v>
      </c>
      <c r="I14" s="43" t="n">
        <v>319</v>
      </c>
      <c r="J14" s="44" t="n">
        <v>596.5</v>
      </c>
    </row>
    <row r="15" ht="12.75" customHeight="1" s="430">
      <c r="A15" s="17" t="n">
        <v>0</v>
      </c>
      <c r="B15" s="424" t="inlineStr">
        <is>
          <t>&gt; 2 years and &lt;= 3 years</t>
        </is>
      </c>
      <c r="C15" s="424" t="n"/>
      <c r="D15" s="45" t="n">
        <v>805.5</v>
      </c>
      <c r="E15" s="213" t="n">
        <v>983.88</v>
      </c>
      <c r="F15" s="45" t="n">
        <v>1033</v>
      </c>
      <c r="G15" s="213" t="n">
        <v>864.25</v>
      </c>
      <c r="I15" s="43" t="n">
        <v>433</v>
      </c>
      <c r="J15" s="44" t="n">
        <v>1139</v>
      </c>
    </row>
    <row r="16" ht="12.75" customHeight="1" s="430">
      <c r="A16" s="17" t="n">
        <v>0</v>
      </c>
      <c r="B16" s="424" t="inlineStr">
        <is>
          <t>&gt; 3 years and &lt;= 4 years</t>
        </is>
      </c>
      <c r="C16" s="424" t="n"/>
      <c r="D16" s="45" t="n">
        <v>827.35</v>
      </c>
      <c r="E16" s="213" t="n">
        <v>760.83</v>
      </c>
      <c r="F16" s="45" t="n">
        <v>805.5</v>
      </c>
      <c r="G16" s="213" t="n">
        <v>890.39</v>
      </c>
      <c r="I16" s="43" t="n">
        <v>805.5</v>
      </c>
      <c r="J16" s="44" t="n">
        <v>1033</v>
      </c>
    </row>
    <row r="17" ht="12.75" customHeight="1" s="430">
      <c r="A17" s="17" t="n">
        <v>0</v>
      </c>
      <c r="B17" s="424" t="inlineStr">
        <is>
          <t>&gt; 4 years and &lt;= 5 years</t>
        </is>
      </c>
      <c r="C17" s="424" t="n"/>
      <c r="D17" s="45" t="n">
        <v>886.5</v>
      </c>
      <c r="E17" s="213" t="n">
        <v>810.99</v>
      </c>
      <c r="F17" s="45" t="n">
        <v>852.35</v>
      </c>
      <c r="G17" s="213" t="n">
        <v>778.74</v>
      </c>
      <c r="I17" s="43" t="n">
        <v>827.35</v>
      </c>
      <c r="J17" s="44" t="n">
        <v>805.5</v>
      </c>
    </row>
    <row r="18" ht="12.75" customHeight="1" s="430">
      <c r="A18" s="17" t="n">
        <v>0</v>
      </c>
      <c r="B18" s="424" t="inlineStr">
        <is>
          <t>&gt; 5 years and &lt;= 10 years</t>
        </is>
      </c>
      <c r="C18" s="425" t="n"/>
      <c r="D18" s="43" t="n">
        <v>1493.75</v>
      </c>
      <c r="E18" s="44" t="n">
        <v>3090.35</v>
      </c>
      <c r="F18" s="43" t="n">
        <v>1726.3</v>
      </c>
      <c r="G18" s="44" t="n">
        <v>2770.87</v>
      </c>
      <c r="I18" s="43" t="n">
        <v>2315.25</v>
      </c>
      <c r="J18" s="44" t="n">
        <v>2435.65</v>
      </c>
    </row>
    <row r="19" ht="12.75" customHeight="1" s="430">
      <c r="A19" s="17" t="n">
        <v>0</v>
      </c>
      <c r="B19" s="424" t="inlineStr">
        <is>
          <t>&gt; 10 years</t>
        </is>
      </c>
      <c r="C19" s="425" t="n"/>
      <c r="D19" s="43" t="n">
        <v>419</v>
      </c>
      <c r="E19" s="44" t="n">
        <v>957.7</v>
      </c>
      <c r="F19" s="43" t="n">
        <v>283</v>
      </c>
      <c r="G19" s="44" t="n">
        <v>864.17</v>
      </c>
      <c r="I19" s="43" t="n">
        <v>484</v>
      </c>
      <c r="J19" s="44" t="n">
        <v>426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2346.57</v>
      </c>
      <c r="E9" s="53" t="n">
        <v>2213.31</v>
      </c>
    </row>
    <row r="10" ht="12.75" customHeight="1" s="430">
      <c r="A10" s="17" t="n">
        <v>0</v>
      </c>
      <c r="B10" s="54" t="inlineStr">
        <is>
          <t>more than 300,000 Euros up to 1 mn. Euros</t>
        </is>
      </c>
      <c r="C10" s="54" t="n"/>
      <c r="D10" s="43" t="n">
        <v>2009.43</v>
      </c>
      <c r="E10" s="53" t="n">
        <v>1786.03</v>
      </c>
    </row>
    <row r="11" ht="12.75" customHeight="1" s="430">
      <c r="A11" s="17" t="n"/>
      <c r="B11" s="54" t="inlineStr">
        <is>
          <t>more than 1 mn. Euros up to 10 mn. Euros</t>
        </is>
      </c>
      <c r="C11" s="54" t="n"/>
      <c r="D11" s="43" t="n">
        <v>2648.65</v>
      </c>
      <c r="E11" s="53" t="n">
        <v>2502.93</v>
      </c>
    </row>
    <row r="12" ht="12.75" customHeight="1" s="430">
      <c r="A12" s="17" t="n">
        <v>0</v>
      </c>
      <c r="B12" s="54" t="inlineStr">
        <is>
          <t>more than 10 mn. Euros</t>
        </is>
      </c>
      <c r="C12" s="54" t="n"/>
      <c r="D12" s="43" t="n">
        <v>1263.59</v>
      </c>
      <c r="E12" s="53" t="n">
        <v>1191.48</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927.17</v>
      </c>
      <c r="H16" s="83" t="n">
        <v>2110.7</v>
      </c>
      <c r="I16" s="83" t="n">
        <v>2735.7</v>
      </c>
      <c r="J16" s="83" t="n">
        <v>0</v>
      </c>
      <c r="K16" s="83" t="n">
        <v>0</v>
      </c>
      <c r="L16" s="83">
        <f>SUM(M16:R16)</f>
        <v/>
      </c>
      <c r="M16" s="83" t="n">
        <v>1035.98</v>
      </c>
      <c r="N16" s="83" t="n">
        <v>235.26</v>
      </c>
      <c r="O16" s="83" t="n">
        <v>223.37</v>
      </c>
      <c r="P16" s="83" t="n">
        <v>1000.06</v>
      </c>
      <c r="Q16" s="83" t="n">
        <v>0</v>
      </c>
      <c r="R16" s="83" t="n">
        <v>0</v>
      </c>
      <c r="S16" s="84" t="n">
        <v>0</v>
      </c>
      <c r="T16" s="262" t="n">
        <v>0</v>
      </c>
    </row>
    <row r="17" ht="12.75" customHeight="1" s="430">
      <c r="C17" s="79" t="n"/>
      <c r="D17" s="289">
        <f>"year "&amp;(AktJahr-1)</f>
        <v/>
      </c>
      <c r="E17" s="294">
        <f>F17+L17</f>
        <v/>
      </c>
      <c r="F17" s="85">
        <f>SUM(G17:K17)</f>
        <v/>
      </c>
      <c r="G17" s="85" t="n">
        <v>810.1900000000001</v>
      </c>
      <c r="H17" s="85" t="n">
        <v>1914.44</v>
      </c>
      <c r="I17" s="85" t="n">
        <v>2602</v>
      </c>
      <c r="J17" s="85" t="n">
        <v>0</v>
      </c>
      <c r="K17" s="85" t="n">
        <v>0</v>
      </c>
      <c r="L17" s="85">
        <f>SUM(M17:R17)</f>
        <v/>
      </c>
      <c r="M17" s="85" t="n">
        <v>1082.68</v>
      </c>
      <c r="N17" s="85" t="n">
        <v>202.88</v>
      </c>
      <c r="O17" s="85" t="n">
        <v>222.66</v>
      </c>
      <c r="P17" s="85" t="n">
        <v>858.91</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927.17</v>
      </c>
      <c r="H18" s="83" t="n">
        <v>2110.7</v>
      </c>
      <c r="I18" s="83" t="n">
        <v>2735.7</v>
      </c>
      <c r="J18" s="83" t="n">
        <v>0</v>
      </c>
      <c r="K18" s="83" t="n">
        <v>0</v>
      </c>
      <c r="L18" s="83">
        <f>SUM(M18:R18)</f>
        <v/>
      </c>
      <c r="M18" s="83" t="n">
        <v>1035.98</v>
      </c>
      <c r="N18" s="83" t="n">
        <v>235.26</v>
      </c>
      <c r="O18" s="83" t="n">
        <v>223.37</v>
      </c>
      <c r="P18" s="83" t="n">
        <v>1000.06</v>
      </c>
      <c r="Q18" s="83" t="n">
        <v>0</v>
      </c>
      <c r="R18" s="83" t="n">
        <v>0</v>
      </c>
      <c r="S18" s="84" t="n">
        <v>0</v>
      </c>
      <c r="T18" s="262" t="n">
        <v>0</v>
      </c>
    </row>
    <row r="19" ht="12.75" customHeight="1" s="430">
      <c r="C19" s="79" t="n"/>
      <c r="D19" s="289">
        <f>$D$17</f>
        <v/>
      </c>
      <c r="E19" s="294">
        <f>F19+L19</f>
        <v/>
      </c>
      <c r="F19" s="85">
        <f>SUM(G19:K19)</f>
        <v/>
      </c>
      <c r="G19" s="85" t="n">
        <v>810.1900000000001</v>
      </c>
      <c r="H19" s="85" t="n">
        <v>1914.44</v>
      </c>
      <c r="I19" s="85" t="n">
        <v>2602</v>
      </c>
      <c r="J19" s="85" t="n">
        <v>0</v>
      </c>
      <c r="K19" s="85" t="n">
        <v>0</v>
      </c>
      <c r="L19" s="85">
        <f>SUM(M19:R19)</f>
        <v/>
      </c>
      <c r="M19" s="85" t="n">
        <v>1082.68</v>
      </c>
      <c r="N19" s="85" t="n">
        <v>202.88</v>
      </c>
      <c r="O19" s="85" t="n">
        <v>222.66</v>
      </c>
      <c r="P19" s="85" t="n">
        <v>858.91</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350</v>
      </c>
      <c r="F13" s="83" t="n">
        <v>0</v>
      </c>
      <c r="G13" s="83" t="n">
        <v>0</v>
      </c>
      <c r="H13" s="121" t="n">
        <v>0</v>
      </c>
      <c r="I13" s="83" t="n">
        <v>0</v>
      </c>
      <c r="J13" s="262" t="n">
        <v>350</v>
      </c>
    </row>
    <row r="14" ht="12.75" customHeight="1" s="430">
      <c r="B14" s="149" t="n"/>
      <c r="C14" s="54" t="n"/>
      <c r="D14" s="54">
        <f>"year "&amp;(AktJahr-1)</f>
        <v/>
      </c>
      <c r="E14" s="263" t="n">
        <v>550</v>
      </c>
      <c r="F14" s="124" t="n">
        <v>0</v>
      </c>
      <c r="G14" s="124" t="n">
        <v>0</v>
      </c>
      <c r="H14" s="127" t="n">
        <v>0</v>
      </c>
      <c r="I14" s="124" t="n">
        <v>0</v>
      </c>
      <c r="J14" s="264" t="n">
        <v>550</v>
      </c>
    </row>
    <row r="15" ht="12.75" customHeight="1" s="430">
      <c r="B15" s="149" t="inlineStr">
        <is>
          <t>DE</t>
        </is>
      </c>
      <c r="C15" s="81" t="inlineStr">
        <is>
          <t>Germany</t>
        </is>
      </c>
      <c r="D15" s="82">
        <f>$D$13</f>
        <v/>
      </c>
      <c r="E15" s="261" t="n">
        <v>350</v>
      </c>
      <c r="F15" s="83" t="n">
        <v>0</v>
      </c>
      <c r="G15" s="83" t="n">
        <v>0</v>
      </c>
      <c r="H15" s="121" t="n">
        <v>0</v>
      </c>
      <c r="I15" s="83" t="n">
        <v>0</v>
      </c>
      <c r="J15" s="262" t="n">
        <v>350</v>
      </c>
    </row>
    <row r="16" ht="12.75" customHeight="1" s="430">
      <c r="B16" s="149" t="n"/>
      <c r="C16" s="54" t="n"/>
      <c r="D16" s="54">
        <f>$D$14</f>
        <v/>
      </c>
      <c r="E16" s="263" t="n">
        <v>550</v>
      </c>
      <c r="F16" s="124" t="n">
        <v>0</v>
      </c>
      <c r="G16" s="124" t="n">
        <v>0</v>
      </c>
      <c r="H16" s="127" t="n">
        <v>0</v>
      </c>
      <c r="I16" s="124" t="n">
        <v>0</v>
      </c>
      <c r="J16" s="264" t="n">
        <v>550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