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3048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ING-DiBa AG</t>
        </is>
      </c>
      <c r="H2" s="4" t="n"/>
      <c r="I2" s="4" t="n"/>
    </row>
    <row r="3" ht="15" customHeight="1" s="406">
      <c r="G3" s="5" t="inlineStr">
        <is>
          <t>Theodor-Heuss-Allee 2</t>
        </is>
      </c>
      <c r="H3" s="6" t="n"/>
      <c r="I3" s="6" t="n"/>
    </row>
    <row r="4" ht="15" customHeight="1" s="406">
      <c r="G4" s="5" t="inlineStr">
        <is>
          <t>60486 Frankfurt am Main</t>
        </is>
      </c>
      <c r="H4" s="6" t="n"/>
      <c r="I4" s="6" t="n"/>
      <c r="J4" s="7" t="n"/>
    </row>
    <row r="5" ht="15" customHeight="1" s="406">
      <c r="G5" s="5" t="inlineStr">
        <is>
          <t>Telefon: +49 69 50 50 90 69</t>
        </is>
      </c>
      <c r="H5" s="6" t="n"/>
      <c r="I5" s="6" t="n"/>
      <c r="J5" s="7" t="n"/>
    </row>
    <row r="6" ht="15" customHeight="1" s="406">
      <c r="G6" s="5" t="inlineStr">
        <is>
          <t>Telefax: +49 69 27222-66444</t>
        </is>
      </c>
      <c r="H6" s="6" t="n"/>
      <c r="I6" s="6" t="n"/>
      <c r="J6" s="7" t="n"/>
    </row>
    <row r="7" ht="15" customHeight="1" s="406">
      <c r="G7" s="5" t="inlineStr">
        <is>
          <t>Internet: www.ing.de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11305</v>
      </c>
      <c r="E21" s="370" t="n">
        <v>7355</v>
      </c>
      <c r="F21" s="369" t="n">
        <v>10862.06</v>
      </c>
      <c r="G21" s="370" t="n">
        <v>6542.65</v>
      </c>
      <c r="H21" s="369" t="n">
        <v>10502.62</v>
      </c>
      <c r="I21" s="370" t="n">
        <v>6200.46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15973.39</v>
      </c>
      <c r="E23" s="374" t="n">
        <v>13295</v>
      </c>
      <c r="F23" s="373" t="n">
        <v>14746.97</v>
      </c>
      <c r="G23" s="374" t="n">
        <v>11865.92</v>
      </c>
      <c r="H23" s="373" t="n">
        <v>13786.02</v>
      </c>
      <c r="I23" s="374" t="n">
        <v>11102.25</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461.97</v>
      </c>
      <c r="E27" s="386" t="n">
        <v>293.45</v>
      </c>
      <c r="F27" s="385" t="n">
        <v>217.24</v>
      </c>
      <c r="G27" s="386" t="n">
        <v>130.85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4206.42</v>
      </c>
      <c r="E29" s="391" t="n">
        <v>5646.55</v>
      </c>
      <c r="F29" s="390" t="n">
        <v>3667.67</v>
      </c>
      <c r="G29" s="391" t="n">
        <v>5192.42</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4668.39</v>
      </c>
      <c r="E31" s="27" t="n">
        <v>5940</v>
      </c>
      <c r="F31" s="26" t="n">
        <v>3884.91</v>
      </c>
      <c r="G31" s="27" t="n">
        <v>5323.27</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11305</v>
      </c>
      <c r="E9" s="224" t="n">
        <v>7355</v>
      </c>
    </row>
    <row r="10" ht="21.75" customFormat="1" customHeight="1" s="165" thickBot="1">
      <c r="B10" s="249" t="inlineStr">
        <is>
          <t>davon Anteil festverzinslicher Pfandbriefe
§ 28 Abs. 1 Nr. 13  (gewichteter Durchschnitt)</t>
        </is>
      </c>
      <c r="C10" s="166" t="inlineStr">
        <is>
          <t>%</t>
        </is>
      </c>
      <c r="D10" s="167" t="n">
        <v>64.62</v>
      </c>
      <c r="E10" s="209" t="n">
        <v>99.31999999999999</v>
      </c>
    </row>
    <row r="11" ht="13.5" customHeight="1" s="406" thickBot="1">
      <c r="B11" s="205" t="n"/>
      <c r="C11" s="21" t="n"/>
      <c r="D11" s="21" t="n"/>
      <c r="E11" s="210" t="n"/>
    </row>
    <row r="12">
      <c r="B12" s="247" t="inlineStr">
        <is>
          <t>Deckungsmasse</t>
        </is>
      </c>
      <c r="C12" s="250" t="inlineStr">
        <is>
          <t>(Mio. €)</t>
        </is>
      </c>
      <c r="D12" s="207" t="n">
        <v>15973.39</v>
      </c>
      <c r="E12" s="208" t="n">
        <v>13295</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5.05</v>
      </c>
      <c r="E30" s="212" t="n">
        <v>4.82</v>
      </c>
    </row>
    <row r="31" ht="21" customHeight="1" s="406">
      <c r="B31" s="172" t="inlineStr">
        <is>
          <t xml:space="preserve">durchschnittlicher gewichteter Beleihungsauslauf
§ 28 Abs. 2 Nr. 3  </t>
        </is>
      </c>
      <c r="C31" s="171" t="inlineStr">
        <is>
          <t>%</t>
        </is>
      </c>
      <c r="D31" s="170" t="n">
        <v>54.64</v>
      </c>
      <c r="E31" s="212" t="n">
        <v>54.74</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-786.17725</v>
      </c>
    </row>
    <row r="36">
      <c r="A36" s="218" t="n"/>
      <c r="B36" s="242" t="inlineStr">
        <is>
          <t>Tag, an dem sich die größte negative Summe ergibt</t>
        </is>
      </c>
      <c r="C36" s="169" t="inlineStr">
        <is>
          <t>Tag (1-180)</t>
        </is>
      </c>
      <c r="D36" s="362" t="n">
        <v>0</v>
      </c>
      <c r="E36" s="363" t="n">
        <v>101</v>
      </c>
    </row>
    <row r="37" ht="21.75" customHeight="1" s="406" thickBot="1">
      <c r="A37" s="218" t="n">
        <v>1</v>
      </c>
      <c r="B37" s="173" t="inlineStr">
        <is>
          <t>Gesamtbetrag der Deckungswerte, welche die Anforderungen von § 4 Abs. 1a S. 3 PfandBG erfüllen (Liquiditätsdeckung)</t>
        </is>
      </c>
      <c r="C37" s="248" t="inlineStr">
        <is>
          <t>(Mio. €)</t>
        </is>
      </c>
      <c r="D37" s="214" t="n">
        <v>1032.5</v>
      </c>
      <c r="E37" s="215" t="n">
        <v>1115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0.01</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5" customHeight="1" s="406" thickBot="1">
      <c r="B10" s="230" t="inlineStr">
        <is>
          <t>ISIN</t>
        </is>
      </c>
      <c r="C10" s="204" t="inlineStr">
        <is>
          <t>(Mio. €)</t>
        </is>
      </c>
      <c r="D10" s="500" t="inlineStr">
        <is>
          <t>DE000A1KRJN3, DE000A1KRJP8, DE000A1KRJQ6, DE000A1KRJS2, DE000A1KRJT0, DE000A1KRJU8, DE000A1KRJV6, DE000A2YNWA1, DE000A2YNWB9, DE000A2YNWC7, DE000A2YNWD5</t>
        </is>
      </c>
      <c r="E10" s="501" t="inlineStr">
        <is>
          <t>DE000A1KRJJ1, DE000A1KRJN3, DE000A1KRJP8, DE000A1KRJQ6, DE000A1KRJR4, DE000A1KRJS2, DE000A1KRJT0, DE000A1KRJU8, DE000A1KRJV6, DE000A2YNWA1, DE000A2YNWB9</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16.07.2024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DIBA</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ING-DiBa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50</v>
      </c>
      <c r="E11" s="45" t="n">
        <v>99.25</v>
      </c>
      <c r="F11" s="44" t="n">
        <v>1000</v>
      </c>
      <c r="G11" s="45" t="n">
        <v>171.93</v>
      </c>
      <c r="I11" s="44" t="n">
        <v>0</v>
      </c>
      <c r="J11" s="45" t="n">
        <v>0</v>
      </c>
    </row>
    <row r="12" ht="12.75" customHeight="1" s="406">
      <c r="A12" s="17" t="n">
        <v>0</v>
      </c>
      <c r="B12" s="412" t="inlineStr">
        <is>
          <t>&gt; 0,5 Jahre und &lt;= 1 Jahr</t>
        </is>
      </c>
      <c r="C12" s="413" t="n"/>
      <c r="D12" s="44" t="n">
        <v>0</v>
      </c>
      <c r="E12" s="45" t="n">
        <v>226.91</v>
      </c>
      <c r="F12" s="44" t="n">
        <v>50</v>
      </c>
      <c r="G12" s="45" t="n">
        <v>368.74</v>
      </c>
      <c r="I12" s="44" t="n">
        <v>0</v>
      </c>
      <c r="J12" s="45" t="n">
        <v>0</v>
      </c>
    </row>
    <row r="13" ht="12.75" customHeight="1" s="406">
      <c r="A13" s="17" t="n"/>
      <c r="B13" s="412" t="inlineStr">
        <is>
          <t>&gt; 1 Jahr und &lt;= 1,5 Jahre</t>
        </is>
      </c>
      <c r="C13" s="413" t="n"/>
      <c r="D13" s="44" t="n">
        <v>0</v>
      </c>
      <c r="E13" s="45" t="n">
        <v>214.89</v>
      </c>
      <c r="F13" s="44" t="n">
        <v>50</v>
      </c>
      <c r="G13" s="45" t="n">
        <v>124.53</v>
      </c>
      <c r="I13" s="44" t="n">
        <v>50</v>
      </c>
      <c r="J13" s="45" t="n">
        <v>1000</v>
      </c>
    </row>
    <row r="14" ht="12.75" customHeight="1" s="406">
      <c r="A14" s="17" t="n">
        <v>0</v>
      </c>
      <c r="B14" s="412" t="inlineStr">
        <is>
          <t>&gt; 1,5 Jahre und &lt;= 2 Jahre</t>
        </is>
      </c>
      <c r="C14" s="412" t="n"/>
      <c r="D14" s="46" t="n">
        <v>0</v>
      </c>
      <c r="E14" s="217" t="n">
        <v>323.86</v>
      </c>
      <c r="F14" s="46" t="n">
        <v>0</v>
      </c>
      <c r="G14" s="217" t="n">
        <v>169.66</v>
      </c>
      <c r="I14" s="44" t="n">
        <v>0</v>
      </c>
      <c r="J14" s="45" t="n">
        <v>50</v>
      </c>
    </row>
    <row r="15" ht="12.75" customHeight="1" s="406">
      <c r="A15" s="17" t="n">
        <v>0</v>
      </c>
      <c r="B15" s="412" t="inlineStr">
        <is>
          <t>&gt; 2 Jahre und &lt;= 3 Jahre</t>
        </is>
      </c>
      <c r="C15" s="412" t="n"/>
      <c r="D15" s="46" t="n">
        <v>1250</v>
      </c>
      <c r="E15" s="217" t="n">
        <v>739.63</v>
      </c>
      <c r="F15" s="46" t="n">
        <v>0</v>
      </c>
      <c r="G15" s="217" t="n">
        <v>550.5700000000001</v>
      </c>
      <c r="I15" s="44" t="n">
        <v>0</v>
      </c>
      <c r="J15" s="45" t="n">
        <v>50</v>
      </c>
    </row>
    <row r="16" ht="12.75" customHeight="1" s="406">
      <c r="A16" s="17" t="n">
        <v>0</v>
      </c>
      <c r="B16" s="412" t="inlineStr">
        <is>
          <t>&gt; 3 Jahre und &lt;= 4 Jahre</t>
        </is>
      </c>
      <c r="C16" s="412" t="n"/>
      <c r="D16" s="46" t="n">
        <v>1005</v>
      </c>
      <c r="E16" s="217" t="n">
        <v>878.02</v>
      </c>
      <c r="F16" s="46" t="n">
        <v>1250</v>
      </c>
      <c r="G16" s="217" t="n">
        <v>774.51</v>
      </c>
      <c r="I16" s="44" t="n">
        <v>1250</v>
      </c>
      <c r="J16" s="45" t="n">
        <v>0</v>
      </c>
    </row>
    <row r="17" ht="12.75" customHeight="1" s="406">
      <c r="A17" s="17" t="n">
        <v>0</v>
      </c>
      <c r="B17" s="412" t="inlineStr">
        <is>
          <t>&gt; 4 Jahre und &lt;= 5 Jahre</t>
        </is>
      </c>
      <c r="C17" s="412" t="n"/>
      <c r="D17" s="46" t="n">
        <v>2750</v>
      </c>
      <c r="E17" s="217" t="n">
        <v>1107.29</v>
      </c>
      <c r="F17" s="46" t="n">
        <v>5</v>
      </c>
      <c r="G17" s="217" t="n">
        <v>800.92</v>
      </c>
      <c r="I17" s="44" t="n">
        <v>1005</v>
      </c>
      <c r="J17" s="45" t="n">
        <v>1250</v>
      </c>
    </row>
    <row r="18" ht="12.75" customHeight="1" s="406">
      <c r="A18" s="17" t="n">
        <v>0</v>
      </c>
      <c r="B18" s="412" t="inlineStr">
        <is>
          <t>&gt; 5 Jahre und &lt;= 10 Jahre</t>
        </is>
      </c>
      <c r="C18" s="413" t="n"/>
      <c r="D18" s="44" t="n">
        <v>5500</v>
      </c>
      <c r="E18" s="45" t="n">
        <v>7407.56</v>
      </c>
      <c r="F18" s="44" t="n">
        <v>3750</v>
      </c>
      <c r="G18" s="45" t="n">
        <v>6234.4</v>
      </c>
      <c r="I18" s="44" t="n">
        <v>3750</v>
      </c>
      <c r="J18" s="45" t="n">
        <v>3755</v>
      </c>
    </row>
    <row r="19" ht="12.75" customHeight="1" s="406">
      <c r="A19" s="17" t="n">
        <v>0</v>
      </c>
      <c r="B19" s="412" t="inlineStr">
        <is>
          <t>&gt; 10 Jahre</t>
        </is>
      </c>
      <c r="C19" s="413" t="n"/>
      <c r="D19" s="44" t="n">
        <v>750</v>
      </c>
      <c r="E19" s="45" t="n">
        <v>4975.98</v>
      </c>
      <c r="F19" s="44" t="n">
        <v>1250</v>
      </c>
      <c r="G19" s="45" t="n">
        <v>4099.73</v>
      </c>
      <c r="I19" s="44" t="n">
        <v>5250</v>
      </c>
      <c r="J19" s="45" t="n">
        <v>1250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12323.02</v>
      </c>
      <c r="E9" s="54" t="n">
        <v>10672.22</v>
      </c>
    </row>
    <row r="10" ht="12.75" customHeight="1" s="406">
      <c r="A10" s="17" t="n">
        <v>0</v>
      </c>
      <c r="B10" s="55" t="inlineStr">
        <is>
          <t>Mehr als 300 Tsd. € bis einschließlich 1 Mio. €</t>
        </is>
      </c>
      <c r="C10" s="55" t="n"/>
      <c r="D10" s="44" t="n">
        <v>2496.52</v>
      </c>
      <c r="E10" s="54" t="n">
        <v>1984.54</v>
      </c>
    </row>
    <row r="11" ht="12.75" customHeight="1" s="406">
      <c r="A11" s="17" t="n"/>
      <c r="B11" s="55" t="inlineStr">
        <is>
          <t>Mehr als 1 Mio. € bis einschließlich 10 Mio. €</t>
        </is>
      </c>
      <c r="C11" s="55" t="n"/>
      <c r="D11" s="44" t="n">
        <v>121.36</v>
      </c>
      <c r="E11" s="54" t="n">
        <v>116.24</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4747.27</v>
      </c>
      <c r="H16" s="84" t="n">
        <v>10193.62</v>
      </c>
      <c r="I16" s="84" t="n">
        <v>0</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4166.04</v>
      </c>
      <c r="H17" s="86" t="n">
        <v>8606.959999999999</v>
      </c>
      <c r="I17" s="86" t="n">
        <v>0</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4747.27</v>
      </c>
      <c r="H18" s="84" t="n">
        <v>10193.62</v>
      </c>
      <c r="I18" s="84" t="n">
        <v>0</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4166.04</v>
      </c>
      <c r="H19" s="86" t="n">
        <v>8606.959999999999</v>
      </c>
      <c r="I19" s="86" t="n">
        <v>0</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1032.5</v>
      </c>
      <c r="F13" s="84" t="n">
        <v>0</v>
      </c>
      <c r="G13" s="84" t="n">
        <v>0</v>
      </c>
      <c r="H13" s="123" t="n">
        <v>150</v>
      </c>
      <c r="I13" s="84" t="n">
        <v>0</v>
      </c>
      <c r="J13" s="270" t="n">
        <v>882.5</v>
      </c>
    </row>
    <row r="14" ht="12.75" customHeight="1" s="406">
      <c r="B14" s="153" t="n"/>
      <c r="C14" s="55" t="n"/>
      <c r="D14" s="55">
        <f>"Jahr "&amp;(AktJahr-1)</f>
        <v/>
      </c>
      <c r="E14" s="337" t="n">
        <v>522</v>
      </c>
      <c r="F14" s="126" t="n">
        <v>0</v>
      </c>
      <c r="G14" s="126" t="n">
        <v>0</v>
      </c>
      <c r="H14" s="129" t="n">
        <v>0</v>
      </c>
      <c r="I14" s="126" t="n">
        <v>0</v>
      </c>
      <c r="J14" s="290" t="n">
        <v>522</v>
      </c>
    </row>
    <row r="15" ht="12.75" customHeight="1" s="406">
      <c r="B15" s="153" t="inlineStr">
        <is>
          <t>DE</t>
        </is>
      </c>
      <c r="C15" s="82" t="inlineStr">
        <is>
          <t>Deutschland</t>
        </is>
      </c>
      <c r="D15" s="83">
        <f>$D$13</f>
        <v/>
      </c>
      <c r="E15" s="269" t="n">
        <v>423.5</v>
      </c>
      <c r="F15" s="84" t="n">
        <v>0</v>
      </c>
      <c r="G15" s="84" t="n">
        <v>0</v>
      </c>
      <c r="H15" s="123" t="n">
        <v>0</v>
      </c>
      <c r="I15" s="84" t="n">
        <v>0</v>
      </c>
      <c r="J15" s="270" t="n">
        <v>423.5</v>
      </c>
    </row>
    <row r="16" ht="12.75" customHeight="1" s="406">
      <c r="B16" s="153" t="n"/>
      <c r="C16" s="55" t="n"/>
      <c r="D16" s="55">
        <f>$D$14</f>
        <v/>
      </c>
      <c r="E16" s="337" t="n">
        <v>522</v>
      </c>
      <c r="F16" s="126" t="n">
        <v>0</v>
      </c>
      <c r="G16" s="126" t="n">
        <v>0</v>
      </c>
      <c r="H16" s="129" t="n">
        <v>0</v>
      </c>
      <c r="I16" s="126" t="n">
        <v>0</v>
      </c>
      <c r="J16" s="290" t="n">
        <v>522</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335</v>
      </c>
      <c r="F27" s="84" t="n">
        <v>0</v>
      </c>
      <c r="G27" s="84" t="n">
        <v>0</v>
      </c>
      <c r="H27" s="123" t="n">
        <v>75</v>
      </c>
      <c r="I27" s="84" t="n">
        <v>0</v>
      </c>
      <c r="J27" s="270" t="n">
        <v>260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75</v>
      </c>
      <c r="F47" s="84" t="n">
        <v>0</v>
      </c>
      <c r="G47" s="84" t="n">
        <v>0</v>
      </c>
      <c r="H47" s="123" t="n">
        <v>75</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99</v>
      </c>
      <c r="F81" s="84" t="n">
        <v>0</v>
      </c>
      <c r="G81" s="84" t="n">
        <v>0</v>
      </c>
      <c r="H81" s="123" t="n">
        <v>0</v>
      </c>
      <c r="I81" s="84" t="n">
        <v>0</v>
      </c>
      <c r="J81" s="270" t="n">
        <v>99</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100</v>
      </c>
      <c r="F83" s="84" t="n">
        <v>0</v>
      </c>
      <c r="G83" s="84" t="n">
        <v>0</v>
      </c>
      <c r="H83" s="123" t="n">
        <v>0</v>
      </c>
      <c r="I83" s="84" t="n">
        <v>0</v>
      </c>
      <c r="J83" s="270" t="n">
        <v>100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