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57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Aareal Bank AG</t>
        </is>
      </c>
      <c r="H2" s="4" t="n"/>
      <c r="I2" s="4" t="n"/>
    </row>
    <row r="3" ht="15" customHeight="1" s="406">
      <c r="G3" s="5" t="inlineStr">
        <is>
          <t>Paulinenstraße 15</t>
        </is>
      </c>
      <c r="H3" s="6" t="n"/>
      <c r="I3" s="6" t="n"/>
    </row>
    <row r="4" ht="15" customHeight="1" s="406">
      <c r="G4" s="5" t="inlineStr">
        <is>
          <t>65189 Wiesbaden</t>
        </is>
      </c>
      <c r="H4" s="6" t="n"/>
      <c r="I4" s="6" t="n"/>
      <c r="J4" s="7" t="n"/>
    </row>
    <row r="5" ht="15" customHeight="1" s="406">
      <c r="G5" s="5" t="inlineStr">
        <is>
          <t>Telefon: +49 611 348 - 0</t>
        </is>
      </c>
      <c r="H5" s="6" t="n"/>
      <c r="I5" s="6" t="n"/>
      <c r="J5" s="7" t="n"/>
    </row>
    <row r="6" ht="15" customHeight="1" s="406">
      <c r="G6" s="5" t="inlineStr">
        <is>
          <t>Telefax: +49 611 348 - 2549</t>
        </is>
      </c>
      <c r="H6" s="6" t="n"/>
      <c r="I6" s="6" t="n"/>
      <c r="J6" s="7" t="n"/>
    </row>
    <row r="7" ht="15" customHeight="1" s="406">
      <c r="G7" s="5" t="inlineStr">
        <is>
          <t>E-Mail: aareal@aareal-bank.com</t>
        </is>
      </c>
      <c r="H7" s="6" t="n"/>
      <c r="I7" s="6" t="n"/>
    </row>
    <row r="8" ht="14.1" customFormat="1" customHeight="1" s="8">
      <c r="A8" s="9" t="n"/>
      <c r="G8" s="5" t="inlineStr">
        <is>
          <t>Internet: www.aareal-bank.com</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14610.51240705</v>
      </c>
      <c r="E21" s="370" t="n">
        <v>13389.2</v>
      </c>
      <c r="F21" s="369" t="n">
        <v>14339.12568037</v>
      </c>
      <c r="G21" s="370" t="n">
        <v>12615.2</v>
      </c>
      <c r="H21" s="369" t="n">
        <v>14468.45781912</v>
      </c>
      <c r="I21" s="370" t="n">
        <v>13467.3</v>
      </c>
    </row>
    <row r="22" ht="15" customHeight="1" s="406">
      <c r="A22" s="17" t="n">
        <v>0</v>
      </c>
      <c r="B22" s="368" t="inlineStr">
        <is>
          <t>darunter Derivate</t>
        </is>
      </c>
      <c r="C22" s="368">
        <f>C21</f>
        <v/>
      </c>
      <c r="D22" s="369" t="n">
        <v>137.82821005</v>
      </c>
      <c r="E22" s="370" t="n">
        <v>125.2</v>
      </c>
      <c r="F22" s="369" t="n">
        <v>120.01778935</v>
      </c>
      <c r="G22" s="370" t="n">
        <v>88.3</v>
      </c>
      <c r="H22" s="369" t="n">
        <v>0</v>
      </c>
      <c r="I22" s="370" t="n">
        <v>0</v>
      </c>
    </row>
    <row r="23" ht="15" customHeight="1" s="406">
      <c r="A23" s="17" t="n">
        <v>0</v>
      </c>
      <c r="B23" s="371" t="inlineStr">
        <is>
          <t>Deckungsmasse</t>
        </is>
      </c>
      <c r="C23" s="372">
        <f>C21</f>
        <v/>
      </c>
      <c r="D23" s="373" t="n">
        <v>17056.84213471</v>
      </c>
      <c r="E23" s="374" t="n">
        <v>15309.1</v>
      </c>
      <c r="F23" s="373" t="n">
        <v>17601.31577946</v>
      </c>
      <c r="G23" s="374" t="n">
        <v>15330.4</v>
      </c>
      <c r="H23" s="373" t="n">
        <v>17249.25921551</v>
      </c>
      <c r="I23" s="374" t="n">
        <v>15337.7</v>
      </c>
    </row>
    <row r="24" ht="15" customHeight="1" s="406">
      <c r="A24" s="17" t="n">
        <v>0</v>
      </c>
      <c r="B24" s="375" t="inlineStr">
        <is>
          <t>darunter Derivate</t>
        </is>
      </c>
      <c r="C24" s="375">
        <f>C21</f>
        <v/>
      </c>
      <c r="D24" s="376" t="n">
        <v>0</v>
      </c>
      <c r="E24" s="377" t="n">
        <v>0</v>
      </c>
      <c r="F24" s="376" t="n">
        <v>0</v>
      </c>
      <c r="G24" s="377" t="n">
        <v>0</v>
      </c>
      <c r="H24" s="376" t="n">
        <v>652.22740486</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611.7058129960001</v>
      </c>
      <c r="E27" s="386" t="n">
        <v>569</v>
      </c>
      <c r="F27" s="385" t="n">
        <v>286.782513607</v>
      </c>
      <c r="G27" s="386" t="n">
        <v>252.3</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1834.623914662</v>
      </c>
      <c r="E29" s="391" t="n">
        <v>1350.8</v>
      </c>
      <c r="F29" s="390" t="n">
        <v>2975.407585484</v>
      </c>
      <c r="G29" s="391" t="n">
        <v>2462.9</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2446.329728</v>
      </c>
      <c r="E31" s="27" t="n">
        <v>1919.9</v>
      </c>
      <c r="F31" s="26" t="n">
        <v>3262.190099</v>
      </c>
      <c r="G31" s="27" t="n">
        <v>2715.2</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999.75909429</v>
      </c>
      <c r="E37" s="370" t="n">
        <v>1107.8</v>
      </c>
      <c r="F37" s="369" t="n">
        <v>1090.06275455</v>
      </c>
      <c r="G37" s="370" t="n">
        <v>1200.2</v>
      </c>
      <c r="H37" s="369" t="n">
        <v>1046.91774998</v>
      </c>
      <c r="I37" s="370" t="n">
        <v>1110.6</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1121.96795354</v>
      </c>
      <c r="E39" s="374" t="n">
        <v>1241.6</v>
      </c>
      <c r="F39" s="373" t="n">
        <v>1250.42824789</v>
      </c>
      <c r="G39" s="374" t="n">
        <v>1370.4</v>
      </c>
      <c r="H39" s="373" t="n">
        <v>1147.98321977</v>
      </c>
      <c r="I39" s="374" t="n">
        <v>1206.4</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38.702717748</v>
      </c>
      <c r="E43" s="386" t="n">
        <v>43.9</v>
      </c>
      <c r="F43" s="385" t="n">
        <v>21.801255091</v>
      </c>
      <c r="G43" s="386" t="n">
        <v>24</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83.50614150200001</v>
      </c>
      <c r="E45" s="391" t="n">
        <v>89.90000000000001</v>
      </c>
      <c r="F45" s="390" t="n">
        <v>138.564238249</v>
      </c>
      <c r="G45" s="391" t="n">
        <v>146.2</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122.20885925</v>
      </c>
      <c r="E47" s="27" t="n">
        <v>133.8</v>
      </c>
      <c r="F47" s="26" t="n">
        <v>160.36549334</v>
      </c>
      <c r="G47" s="27" t="n">
        <v>170.2</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0</v>
      </c>
      <c r="E53" s="370" t="n">
        <v>0</v>
      </c>
      <c r="F53" s="369" t="n">
        <v>0</v>
      </c>
      <c r="G53" s="370" t="n">
        <v>0</v>
      </c>
      <c r="H53" s="369" t="n">
        <v>0</v>
      </c>
      <c r="I53" s="370" t="n">
        <v>0</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0</v>
      </c>
      <c r="E55" s="374" t="n">
        <v>0</v>
      </c>
      <c r="F55" s="373" t="n">
        <v>0</v>
      </c>
      <c r="G55" s="374" t="n">
        <v>0</v>
      </c>
      <c r="H55" s="373" t="n">
        <v>0</v>
      </c>
      <c r="I55" s="374" t="n">
        <v>0</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0</v>
      </c>
      <c r="E59" s="386" t="n">
        <v>0</v>
      </c>
      <c r="F59" s="385" t="n">
        <v>0</v>
      </c>
      <c r="G59" s="386" t="n">
        <v>0</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0</v>
      </c>
      <c r="E61" s="391" t="n">
        <v>0</v>
      </c>
      <c r="F61" s="390" t="n">
        <v>0</v>
      </c>
      <c r="G61" s="391" t="n">
        <v>0</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f>D57</f>
        <v/>
      </c>
      <c r="E63" s="27">
        <f>E57</f>
        <v/>
      </c>
      <c r="F63" s="26">
        <f>F57</f>
        <v/>
      </c>
      <c r="G63" s="27">
        <f>G57</f>
        <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0</v>
      </c>
      <c r="F13" s="84" t="n">
        <v>0</v>
      </c>
      <c r="G13" s="84" t="n">
        <v>0</v>
      </c>
      <c r="H13" s="123" t="n">
        <v>0</v>
      </c>
      <c r="I13" s="123" t="n">
        <v>0</v>
      </c>
      <c r="J13" s="270" t="n">
        <v>0</v>
      </c>
    </row>
    <row r="14" ht="12.75" customHeight="1" s="406">
      <c r="B14" s="153" t="n"/>
      <c r="C14" s="55" t="n"/>
      <c r="D14" s="55">
        <f>"Jahr "&amp;(AktJahr-1)</f>
        <v/>
      </c>
      <c r="E14" s="337" t="n">
        <v>0</v>
      </c>
      <c r="F14" s="126" t="n">
        <v>0</v>
      </c>
      <c r="G14" s="126" t="n">
        <v>0</v>
      </c>
      <c r="H14" s="129" t="n">
        <v>0</v>
      </c>
      <c r="I14" s="129" t="n">
        <v>0</v>
      </c>
      <c r="J14" s="290" t="n">
        <v>0</v>
      </c>
    </row>
    <row r="15" ht="12.75" customHeight="1" s="406">
      <c r="B15" s="153" t="inlineStr">
        <is>
          <t>DE</t>
        </is>
      </c>
      <c r="C15" s="82" t="inlineStr">
        <is>
          <t>Deutschland</t>
        </is>
      </c>
      <c r="D15" s="83">
        <f>$D$13</f>
        <v/>
      </c>
      <c r="E15" s="269" t="n">
        <v>0</v>
      </c>
      <c r="F15" s="84" t="n">
        <v>0</v>
      </c>
      <c r="G15" s="84" t="n">
        <v>0</v>
      </c>
      <c r="H15" s="123" t="n">
        <v>0</v>
      </c>
      <c r="I15" s="123" t="n">
        <v>0</v>
      </c>
      <c r="J15" s="270" t="n">
        <v>0</v>
      </c>
    </row>
    <row r="16" ht="12.75" customHeight="1" s="406">
      <c r="B16" s="153" t="n"/>
      <c r="C16" s="55" t="n"/>
      <c r="D16" s="55">
        <f>$D$14</f>
        <v/>
      </c>
      <c r="E16" s="337" t="n">
        <v>0</v>
      </c>
      <c r="F16" s="126" t="n">
        <v>0</v>
      </c>
      <c r="G16" s="126" t="n">
        <v>0</v>
      </c>
      <c r="H16" s="129" t="n">
        <v>0</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0</v>
      </c>
      <c r="F27" s="84" t="n">
        <v>0</v>
      </c>
      <c r="G27" s="84" t="n">
        <v>0</v>
      </c>
      <c r="H27" s="123" t="n">
        <v>0</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0</v>
      </c>
      <c r="F84" s="126" t="n">
        <v>0</v>
      </c>
      <c r="G84" s="126" t="n">
        <v>0</v>
      </c>
      <c r="H84" s="127" t="n"/>
      <c r="I84" s="127" t="n"/>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0</v>
      </c>
      <c r="F87" s="84" t="n">
        <v>0</v>
      </c>
      <c r="G87" s="84" t="n">
        <v>0</v>
      </c>
      <c r="H87" s="85" t="n"/>
      <c r="I87" s="85" t="n"/>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14610.51240705</v>
      </c>
      <c r="E9" s="224" t="n">
        <v>13389.2</v>
      </c>
    </row>
    <row r="10" ht="21.75" customFormat="1" customHeight="1" s="165" thickBot="1">
      <c r="B10" s="249" t="inlineStr">
        <is>
          <t>davon Anteil festverzinslicher Pfandbriefe
§ 28 Abs. 1 Nr. 13  (gewichteter Durchschnitt)</t>
        </is>
      </c>
      <c r="C10" s="166" t="inlineStr">
        <is>
          <t>%</t>
        </is>
      </c>
      <c r="D10" s="167" t="n">
        <v>68.71034169000001</v>
      </c>
      <c r="E10" s="209" t="n">
        <v>78.5</v>
      </c>
    </row>
    <row r="11" ht="13.5" customHeight="1" s="406" thickBot="1">
      <c r="B11" s="205" t="n"/>
      <c r="C11" s="21" t="n"/>
      <c r="D11" s="21" t="n"/>
      <c r="E11" s="210" t="n"/>
    </row>
    <row r="12">
      <c r="B12" s="247" t="inlineStr">
        <is>
          <t>Deckungsmasse</t>
        </is>
      </c>
      <c r="C12" s="250" t="inlineStr">
        <is>
          <t>(Mio. €)</t>
        </is>
      </c>
      <c r="D12" s="207" t="n">
        <v>17056.84213471</v>
      </c>
      <c r="E12" s="208" t="n">
        <v>15309.1</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51.77467864</v>
      </c>
      <c r="E18" s="212" t="n">
        <v>49.8</v>
      </c>
    </row>
    <row r="19">
      <c r="B19" s="467" t="inlineStr">
        <is>
          <t>Nettobarwert nach § 6 Pfandbrief-Barwertverordnung
je Fremdwährung in Mio. Euro
 § 28 Abs. 1 Nr. 14 (Saldo aus Aktiv-/Passivseite)</t>
        </is>
      </c>
      <c r="C19" s="169" t="inlineStr">
        <is>
          <t>CAD</t>
        </is>
      </c>
      <c r="D19" s="170" t="n">
        <v>80.591082782</v>
      </c>
      <c r="E19" s="212" t="n">
        <v>65.59999999999999</v>
      </c>
    </row>
    <row r="20">
      <c r="B20" s="496" t="n"/>
      <c r="C20" s="171" t="inlineStr">
        <is>
          <t>CHF</t>
        </is>
      </c>
      <c r="D20" s="170" t="n">
        <v>55.867825457</v>
      </c>
      <c r="E20" s="212" t="n">
        <v>66.2</v>
      </c>
    </row>
    <row r="21">
      <c r="B21" s="496" t="n"/>
      <c r="C21" s="171" t="inlineStr">
        <is>
          <t>CZK</t>
        </is>
      </c>
      <c r="D21" s="170" t="n">
        <v>0</v>
      </c>
      <c r="E21" s="212" t="n">
        <v>0</v>
      </c>
    </row>
    <row r="22">
      <c r="B22" s="496" t="n"/>
      <c r="C22" s="171" t="inlineStr">
        <is>
          <t>DKK</t>
        </is>
      </c>
      <c r="D22" s="170" t="n">
        <v>197.536277781</v>
      </c>
      <c r="E22" s="212" t="n">
        <v>106.6</v>
      </c>
    </row>
    <row r="23">
      <c r="B23" s="496" t="n"/>
      <c r="C23" s="171" t="inlineStr">
        <is>
          <t>GBP</t>
        </is>
      </c>
      <c r="D23" s="170" t="n">
        <v>1139.251602491</v>
      </c>
      <c r="E23" s="212" t="n">
        <v>665.4</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88.765378767</v>
      </c>
      <c r="E27" s="212" t="n">
        <v>56.8</v>
      </c>
    </row>
    <row r="28">
      <c r="B28" s="496" t="n"/>
      <c r="C28" s="171" t="inlineStr">
        <is>
          <t>USD</t>
        </is>
      </c>
      <c r="D28" s="170" t="n">
        <v>231.009867507</v>
      </c>
      <c r="E28" s="212" t="n">
        <v>792.1</v>
      </c>
    </row>
    <row r="29">
      <c r="B29" s="239" t="n"/>
      <c r="C29" s="171" t="inlineStr">
        <is>
          <t>AUD</t>
        </is>
      </c>
      <c r="D29" s="170" t="n">
        <v>162.058185952</v>
      </c>
      <c r="E29" s="212" t="n">
        <v>3.2</v>
      </c>
    </row>
    <row r="30" ht="27" customHeight="1" s="406">
      <c r="B30" s="240" t="inlineStr">
        <is>
          <t xml:space="preserve">volumengewichteter Durchschnitt des Alters der Forderungen
(verstrichene Laufzeit seit Kreditvergabe - seasoning)
§ 28 Abs. 2 Nr. 4  </t>
        </is>
      </c>
      <c r="C30" s="171" t="inlineStr">
        <is>
          <t>Jahre</t>
        </is>
      </c>
      <c r="D30" s="170" t="n">
        <v>4.74</v>
      </c>
      <c r="E30" s="212" t="n">
        <v>4.7</v>
      </c>
    </row>
    <row r="31" ht="21" customHeight="1" s="406">
      <c r="B31" s="172" t="inlineStr">
        <is>
          <t xml:space="preserve">durchschnittlicher gewichteter Beleihungsauslauf
§ 28 Abs. 2 Nr. 3  </t>
        </is>
      </c>
      <c r="C31" s="171" t="inlineStr">
        <is>
          <t>%</t>
        </is>
      </c>
      <c r="D31" s="170" t="n">
        <v>55.579294</v>
      </c>
      <c r="E31" s="212" t="n">
        <v>55.2</v>
      </c>
    </row>
    <row r="32" ht="32.25" customHeight="1" s="406" thickBot="1">
      <c r="B32" s="173" t="inlineStr">
        <is>
          <t>durchschnittlicher gewichteter Beleihungsauslauf auf Marktwertbasis
- freiwillige Angabe -  (Durchschnitt)</t>
        </is>
      </c>
      <c r="C32" s="221" t="inlineStr">
        <is>
          <t>%</t>
        </is>
      </c>
      <c r="D32" s="214" t="n">
        <v>0</v>
      </c>
      <c r="E32" s="215" t="n">
        <v>31.8</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144.477470106</v>
      </c>
      <c r="E35" s="212" t="n">
        <v>335.1</v>
      </c>
    </row>
    <row r="36">
      <c r="A36" s="218" t="n"/>
      <c r="B36" s="242" t="inlineStr">
        <is>
          <t>Tag, an dem sich die größte negative Summe ergibt</t>
        </is>
      </c>
      <c r="C36" s="169" t="inlineStr">
        <is>
          <t>Tag (1-180)</t>
        </is>
      </c>
      <c r="D36" s="362" t="n">
        <v>32</v>
      </c>
      <c r="E36" s="363" t="n">
        <v>31</v>
      </c>
    </row>
    <row r="37" ht="21.75" customHeight="1" s="406" thickBot="1">
      <c r="A37" s="218" t="n">
        <v>1</v>
      </c>
      <c r="B37" s="173" t="inlineStr">
        <is>
          <t>Gesamtbetrag der Deckungswerte, welche die Anforderungen von § 4 Abs. 1a S. 3 PfandBG erfüllen (Liquiditätsdeckung)</t>
        </is>
      </c>
      <c r="C37" s="248" t="inlineStr">
        <is>
          <t>(Mio. €)</t>
        </is>
      </c>
      <c r="D37" s="214" t="n">
        <v>614.473495434</v>
      </c>
      <c r="E37" s="215" t="n">
        <v>599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0.84671555</v>
      </c>
      <c r="E44" s="212" t="n">
        <v>0.9</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0.09663405</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999.75909429</v>
      </c>
      <c r="E9" s="224" t="n">
        <v>1107.8</v>
      </c>
    </row>
    <row r="10" ht="21.75" customFormat="1" customHeight="1" s="165" thickBot="1">
      <c r="A10" s="218" t="n">
        <v>1</v>
      </c>
      <c r="B10" s="249" t="inlineStr">
        <is>
          <t>davon Anteil festverzinslicher Pfandbriefe
§ 28 Abs. 1 Nr. 13 (gewichteter Durchschnitt)</t>
        </is>
      </c>
      <c r="C10" s="166" t="inlineStr">
        <is>
          <t>%</t>
        </is>
      </c>
      <c r="D10" s="167" t="n">
        <v>97.49939759</v>
      </c>
      <c r="E10" s="209" t="n">
        <v>97.7</v>
      </c>
    </row>
    <row r="11" ht="13.5" customHeight="1" s="406" thickBot="1">
      <c r="A11" s="218" t="n">
        <v>1</v>
      </c>
      <c r="B11" s="205" t="n"/>
      <c r="C11" s="21" t="n"/>
      <c r="D11" s="21" t="n"/>
      <c r="E11" s="210" t="n"/>
    </row>
    <row r="12">
      <c r="A12" s="218" t="n">
        <v>1</v>
      </c>
      <c r="B12" s="247" t="inlineStr">
        <is>
          <t>Deckungsmasse</t>
        </is>
      </c>
      <c r="C12" s="251" t="inlineStr">
        <is>
          <t>(Mio. €)</t>
        </is>
      </c>
      <c r="D12" s="223" t="n">
        <v>1121.96795354</v>
      </c>
      <c r="E12" s="224" t="n">
        <v>1241.6</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94.63429211</v>
      </c>
      <c r="E16" s="212" t="n">
        <v>94.8</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0</v>
      </c>
      <c r="E18" s="212" t="n">
        <v>0</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0</v>
      </c>
      <c r="E26" s="212" t="n">
        <v>0</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84.82481537</v>
      </c>
      <c r="E30" s="212" t="n">
        <v>97.09999999999999</v>
      </c>
    </row>
    <row r="31">
      <c r="A31" s="218" t="n"/>
      <c r="B31" s="242" t="inlineStr">
        <is>
          <t>Tag, an dem sich die größte negative Summe ergibt</t>
        </is>
      </c>
      <c r="C31" s="169" t="inlineStr">
        <is>
          <t>Tag (1-180)</t>
        </is>
      </c>
      <c r="D31" s="362" t="n">
        <v>165</v>
      </c>
      <c r="E31" s="363" t="n">
        <v>166</v>
      </c>
    </row>
    <row r="32" ht="21.75" customHeight="1" s="406" thickBot="1">
      <c r="A32" s="218" t="n"/>
      <c r="B32" s="173" t="inlineStr">
        <is>
          <t>Gesamtbetrag der Deckungswerte, welche die Anforderungen von § 4 Abs. 1a S. 3 PfandBG erfüllen (Liquiditätsdeckung)</t>
        </is>
      </c>
      <c r="C32" s="248" t="inlineStr">
        <is>
          <t>(Mio. €)</t>
        </is>
      </c>
      <c r="D32" s="214" t="n">
        <v>108.717677139</v>
      </c>
      <c r="E32" s="215" t="n">
        <v>132.5</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0</v>
      </c>
      <c r="E43" s="215" t="n">
        <v>0</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0</v>
      </c>
      <c r="E9" s="224" t="n">
        <v>0</v>
      </c>
    </row>
    <row r="10" ht="21.75" customFormat="1" customHeight="1" s="165" thickBot="1">
      <c r="A10" s="218" t="n"/>
      <c r="B10" s="249" t="inlineStr">
        <is>
          <t>davon Anteil festverzinslicher Pfandbriefe
§ 28 Abs. 1 Nr. 13 (gewichteter Durchschnitt)</t>
        </is>
      </c>
      <c r="C10" s="166" t="inlineStr">
        <is>
          <t>%</t>
        </is>
      </c>
      <c r="D10" s="167" t="n">
        <v>0</v>
      </c>
      <c r="E10" s="209" t="n">
        <v>0</v>
      </c>
    </row>
    <row r="11" ht="13.5" customHeight="1" s="406" thickBot="1">
      <c r="A11" s="218" t="n">
        <v>2</v>
      </c>
      <c r="B11" s="205" t="n"/>
      <c r="C11" s="21" t="n"/>
      <c r="D11" s="21" t="n"/>
      <c r="E11" s="210" t="n"/>
    </row>
    <row r="12">
      <c r="A12" s="218" t="n">
        <v>2</v>
      </c>
      <c r="B12" s="252" t="inlineStr">
        <is>
          <t>Deckungsmasse</t>
        </is>
      </c>
      <c r="C12" s="251" t="inlineStr">
        <is>
          <t>(Mio. €)</t>
        </is>
      </c>
      <c r="D12" s="223" t="n">
        <v>0</v>
      </c>
      <c r="E12" s="224" t="n">
        <v>0</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0</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inlineStr">
        <is>
          <t>-</t>
        </is>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318" customHeight="1" s="406" thickBot="1">
      <c r="B10" s="230" t="inlineStr">
        <is>
          <t>ISIN</t>
        </is>
      </c>
      <c r="C10" s="204" t="inlineStr">
        <is>
          <t>(Mio. €)</t>
        </is>
      </c>
      <c r="D10" s="500" t="inlineStr">
        <is>
          <t>DE000AAR0207, DE000AAR0215, DE000AAR0256, DE000AAR0272, DE000AAR0280, DE000AAR0306, DE000AAR0314, DE000AAR0330, DE000AAR0348, DE000AAR0363, DE000AAR0371, DE000AAR0389, DE000AAR0397, DE000AAR0405, DE000A1CR5Q6, DE000A1TNDP1, DE000A2E4CE8, DE000A2E4CT6, DE000A2E4CU4, DE000A2E4C43, DE000A2E4C76, DE000A2E4DA4, DE000A2E4DC0, DE000A289L62, DE000A289L70, DE000A289L96, DE000A289MA4, DE000A289MB2, DE000A289MC0, DE000A289MD8, DE000A289MG1, DE000A289MH9, DE000A289ML1, DE000A289MU2, DE000A289MV0, 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XS1092160461, XS1101800396, XS2297684842, XS2337339977</t>
        </is>
      </c>
      <c r="E10" s="501" t="inlineStr">
        <is>
          <t>DE0002020013, DE0002020021, DE0002020047, DE0002020138, DE0002020211, DE0003150074, DE0003150165, DE0003150173, DE0003150181, DE0003150199, DE0003150207, DE0003150231, DE0003150256, DE0003150363, DE0003150389, DE0003150405, DE0003150421, DE0003150439, DE0003150447, DE0003150462, DE0003150470, DE0003150488, DE0003150496, DE0003150512, DE0003150520, DE0003150538, DE0003150561, DE0003150579, DE0003150587, DE0003150595, DE0003150611, DE0003150629, DE0003150645, DE0003150652, DE0003150678, DE0003150686, DE0003150694, DE0003150728, DE0003150744, DE0003150850, DE0003150918, DE0003151684, DE000A1CR5Q6, DE000A1E88F4, DE000A1RE4S3, DE000A1TNDC9, DE000A1TNDH8, DE000A1TNDP1, DE000A1TNDX5, DE000A289L62, DE000A289L70, DE000A289L96, DE000A289MA4, DE000A289MB2, DE000A289MC0, DE000A289MD8, DE000A289MG1, DE000A289MH9, DE000A289ML1, DE000A2E4C43, DE000A2E4C76, DE000A2E4CE8, DE000A2E4CT6, DE000A2E4CU4, DE000A2E4DA4, DE000A2E4DC0, DE000AAR0207, DE000AAR0215, DE000AAR0223, DE000AAR0249, DE000AAR0256, DE000AAR0272, DE000AAR0280, DE000AAR0306, DE000AAR0314, DE000AAR0330, DE000AAR0348, DE000AAR0363, DE000AAR0371, DE000AAR0389, DE000DUS20G4, XS0996189659, XS1046548787, XS1092160461, XS1101800396, XS2297684842, XS2337339977</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55.5" customHeight="1" s="406" thickBot="1">
      <c r="B22" s="230" t="inlineStr">
        <is>
          <t>ISIN</t>
        </is>
      </c>
      <c r="C22" s="204" t="inlineStr">
        <is>
          <t>(Mio. €)</t>
        </is>
      </c>
      <c r="D22" s="500" t="inlineStr">
        <is>
          <t>DE0002023017, DE0003153037, DE0003153078, DE0003153201, DE0003153219, DE0003153268, DE0003153276, DE0003153292, DE0003153417, DE0003153458, DE0003153532, DE0003158887, DE0003159992</t>
        </is>
      </c>
      <c r="E22" s="501" t="inlineStr">
        <is>
          <t>DE0002023017, DE0003153037, DE0003153078, DE0003153201, DE0003153219, DE0003153268, DE0003153276, DE0003153292, DE0003153417, DE0003153458, DE0003153532, DE0003158887, DE0003159992</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13.5" customHeight="1" s="406" thickBot="1">
      <c r="B31" s="230" t="inlineStr">
        <is>
          <t>ISIN</t>
        </is>
      </c>
      <c r="C31" s="204" t="inlineStr">
        <is>
          <t>(Mio. €)</t>
        </is>
      </c>
      <c r="D31" s="382" t="n">
        <v>0</v>
      </c>
      <c r="E31" s="383" t="n">
        <v>0</v>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29.07.2024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AAR</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Aareal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806.283506715</v>
      </c>
      <c r="E11" s="45" t="n">
        <v>1768.09810432</v>
      </c>
      <c r="F11" s="44" t="n">
        <v>860.5</v>
      </c>
      <c r="G11" s="45" t="n">
        <v>1891</v>
      </c>
      <c r="I11" s="44" t="n">
        <v>0</v>
      </c>
      <c r="J11" s="45" t="n">
        <v>0</v>
      </c>
    </row>
    <row r="12" ht="12.75" customHeight="1" s="406">
      <c r="A12" s="17" t="n">
        <v>0</v>
      </c>
      <c r="B12" s="412" t="inlineStr">
        <is>
          <t>&gt; 0,5 Jahre und &lt;= 1 Jahr</t>
        </is>
      </c>
      <c r="C12" s="413" t="n"/>
      <c r="D12" s="44" t="n">
        <v>1457.450215809</v>
      </c>
      <c r="E12" s="45" t="n">
        <v>1575.93865369</v>
      </c>
      <c r="F12" s="44" t="n">
        <v>873.3</v>
      </c>
      <c r="G12" s="45" t="n">
        <v>1362.3</v>
      </c>
      <c r="I12" s="44" t="n">
        <v>0</v>
      </c>
      <c r="J12" s="45" t="n">
        <v>0</v>
      </c>
    </row>
    <row r="13" ht="12.75" customHeight="1" s="406">
      <c r="A13" s="17" t="n"/>
      <c r="B13" s="412" t="inlineStr">
        <is>
          <t>&gt; 1 Jahr und &lt;= 1,5 Jahre</t>
        </is>
      </c>
      <c r="C13" s="413" t="n"/>
      <c r="D13" s="44" t="n">
        <v>688.18307235</v>
      </c>
      <c r="E13" s="45" t="n">
        <v>2572.696330508</v>
      </c>
      <c r="F13" s="44" t="n">
        <v>736</v>
      </c>
      <c r="G13" s="45" t="n">
        <v>1163.5</v>
      </c>
      <c r="I13" s="44" t="n">
        <v>806.283506715</v>
      </c>
      <c r="J13" s="45" t="n">
        <v>860.5</v>
      </c>
    </row>
    <row r="14" ht="12.75" customHeight="1" s="406">
      <c r="A14" s="17" t="n">
        <v>0</v>
      </c>
      <c r="B14" s="412" t="inlineStr">
        <is>
          <t>&gt; 1,5 Jahre und &lt;= 2 Jahre</t>
        </is>
      </c>
      <c r="C14" s="412" t="n"/>
      <c r="D14" s="46" t="n">
        <v>1513.942422221</v>
      </c>
      <c r="E14" s="217" t="n">
        <v>1342.420504872</v>
      </c>
      <c r="F14" s="46" t="n">
        <v>1493.9</v>
      </c>
      <c r="G14" s="217" t="n">
        <v>1536.4</v>
      </c>
      <c r="I14" s="44" t="n">
        <v>1457.450215809</v>
      </c>
      <c r="J14" s="45" t="n">
        <v>873.3</v>
      </c>
    </row>
    <row r="15" ht="12.75" customHeight="1" s="406">
      <c r="A15" s="17" t="n">
        <v>0</v>
      </c>
      <c r="B15" s="412" t="inlineStr">
        <is>
          <t>&gt; 2 Jahre und &lt;= 3 Jahre</t>
        </is>
      </c>
      <c r="C15" s="412" t="n"/>
      <c r="D15" s="46" t="n">
        <v>1082.635419488</v>
      </c>
      <c r="E15" s="217" t="n">
        <v>3454.944470935</v>
      </c>
      <c r="F15" s="46" t="n">
        <v>1939</v>
      </c>
      <c r="G15" s="217" t="n">
        <v>3368.2</v>
      </c>
      <c r="I15" s="44" t="n">
        <v>2202.125494571</v>
      </c>
      <c r="J15" s="45" t="n">
        <v>2229.9</v>
      </c>
    </row>
    <row r="16" ht="12.75" customHeight="1" s="406">
      <c r="A16" s="17" t="n">
        <v>0</v>
      </c>
      <c r="B16" s="412" t="inlineStr">
        <is>
          <t>&gt; 3 Jahre und &lt;= 4 Jahre</t>
        </is>
      </c>
      <c r="C16" s="412" t="n"/>
      <c r="D16" s="46" t="n">
        <v>2654.476364947</v>
      </c>
      <c r="E16" s="217" t="n">
        <v>2476.185572513</v>
      </c>
      <c r="F16" s="46" t="n">
        <v>1179</v>
      </c>
      <c r="G16" s="217" t="n">
        <v>2867.2</v>
      </c>
      <c r="I16" s="44" t="n">
        <v>1082.635419488</v>
      </c>
      <c r="J16" s="45" t="n">
        <v>1939</v>
      </c>
    </row>
    <row r="17" ht="12.75" customHeight="1" s="406">
      <c r="A17" s="17" t="n">
        <v>0</v>
      </c>
      <c r="B17" s="412" t="inlineStr">
        <is>
          <t>&gt; 4 Jahre und &lt;= 5 Jahre</t>
        </is>
      </c>
      <c r="C17" s="412" t="n"/>
      <c r="D17" s="46" t="n">
        <v>2131.816878359</v>
      </c>
      <c r="E17" s="217" t="n">
        <v>2278.218932113</v>
      </c>
      <c r="F17" s="46" t="n">
        <v>2415.5</v>
      </c>
      <c r="G17" s="217" t="n">
        <v>1645.1</v>
      </c>
      <c r="I17" s="44" t="n">
        <v>2654.476364947</v>
      </c>
      <c r="J17" s="45" t="n">
        <v>1179</v>
      </c>
    </row>
    <row r="18" ht="12.75" customHeight="1" s="406">
      <c r="A18" s="17" t="n">
        <v>0</v>
      </c>
      <c r="B18" s="412" t="inlineStr">
        <is>
          <t>&gt; 5 Jahre und &lt;= 10 Jahre</t>
        </is>
      </c>
      <c r="C18" s="413" t="n"/>
      <c r="D18" s="44" t="n">
        <v>3454.049660201</v>
      </c>
      <c r="E18" s="45" t="n">
        <v>1550.83339491</v>
      </c>
      <c r="F18" s="44" t="n">
        <v>3717</v>
      </c>
      <c r="G18" s="45" t="n">
        <v>1300.7</v>
      </c>
      <c r="I18" s="44" t="n">
        <v>5017.504004109</v>
      </c>
      <c r="J18" s="45" t="n">
        <v>6051.6</v>
      </c>
    </row>
    <row r="19" ht="12.75" customHeight="1" s="406">
      <c r="A19" s="17" t="n">
        <v>0</v>
      </c>
      <c r="B19" s="412" t="inlineStr">
        <is>
          <t>&gt; 10 Jahre</t>
        </is>
      </c>
      <c r="C19" s="413" t="n"/>
      <c r="D19" s="44" t="n">
        <v>821.674866959</v>
      </c>
      <c r="E19" s="45" t="n">
        <v>37.50617084</v>
      </c>
      <c r="F19" s="44" t="n">
        <v>175</v>
      </c>
      <c r="G19" s="45" t="n">
        <v>174.7</v>
      </c>
      <c r="I19" s="44" t="n">
        <v>1390.037401411</v>
      </c>
      <c r="J19" s="45" t="n">
        <v>256</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78.66908370899999</v>
      </c>
      <c r="E24" s="45" t="n">
        <v>35.26565053</v>
      </c>
      <c r="F24" s="44" t="n">
        <v>89.2</v>
      </c>
      <c r="G24" s="45" t="n">
        <v>15.5</v>
      </c>
      <c r="I24" s="44" t="n">
        <v>0</v>
      </c>
      <c r="J24" s="45" t="n">
        <v>0</v>
      </c>
    </row>
    <row r="25" ht="12.75" customHeight="1" s="406">
      <c r="A25" s="17" t="n"/>
      <c r="B25" s="412" t="inlineStr">
        <is>
          <t>&gt; 0,5 Jahre und &lt;= 1 Jahr</t>
        </is>
      </c>
      <c r="C25" s="413" t="n"/>
      <c r="D25" s="44" t="n">
        <v>113.33508916</v>
      </c>
      <c r="E25" s="45" t="n">
        <v>43.0920691</v>
      </c>
      <c r="F25" s="44" t="n">
        <v>19</v>
      </c>
      <c r="G25" s="45" t="n">
        <v>65.59999999999999</v>
      </c>
      <c r="I25" s="44" t="n">
        <v>0</v>
      </c>
      <c r="J25" s="45" t="n">
        <v>0</v>
      </c>
    </row>
    <row r="26" ht="12.75" customHeight="1" s="406">
      <c r="A26" s="17" t="n">
        <v>1</v>
      </c>
      <c r="B26" s="412" t="inlineStr">
        <is>
          <t>&gt; 1 Jahr und &lt;= 1,5 Jahre</t>
        </is>
      </c>
      <c r="C26" s="413" t="n"/>
      <c r="D26" s="44" t="n">
        <v>142.42542788</v>
      </c>
      <c r="E26" s="45" t="n">
        <v>10.51118233</v>
      </c>
      <c r="F26" s="44" t="n">
        <v>78.5</v>
      </c>
      <c r="G26" s="45" t="n">
        <v>41.3</v>
      </c>
      <c r="I26" s="44" t="n">
        <v>78.66908370899999</v>
      </c>
      <c r="J26" s="45" t="n">
        <v>89.2</v>
      </c>
    </row>
    <row r="27" ht="12.75" customHeight="1" s="406">
      <c r="A27" s="17" t="n">
        <v>1</v>
      </c>
      <c r="B27" s="412" t="inlineStr">
        <is>
          <t>&gt; 1,5 Jahre und &lt;= 2 Jahre</t>
        </is>
      </c>
      <c r="C27" s="412" t="n"/>
      <c r="D27" s="46" t="n">
        <v>26.17732985</v>
      </c>
      <c r="E27" s="217" t="n">
        <v>25.31819656</v>
      </c>
      <c r="F27" s="46" t="n">
        <v>113.3</v>
      </c>
      <c r="G27" s="217" t="n">
        <v>45.6</v>
      </c>
      <c r="I27" s="44" t="n">
        <v>113.33508916</v>
      </c>
      <c r="J27" s="45" t="n">
        <v>19</v>
      </c>
    </row>
    <row r="28" ht="12.75" customHeight="1" s="406">
      <c r="A28" s="17" t="n">
        <v>1</v>
      </c>
      <c r="B28" s="412" t="inlineStr">
        <is>
          <t>&gt; 2 Jahre und &lt;= 3 Jahre</t>
        </is>
      </c>
      <c r="C28" s="412" t="n"/>
      <c r="D28" s="46" t="n">
        <v>136.36379932</v>
      </c>
      <c r="E28" s="217" t="n">
        <v>65.89406531</v>
      </c>
      <c r="F28" s="46" t="n">
        <v>168.6</v>
      </c>
      <c r="G28" s="217" t="n">
        <v>36.1</v>
      </c>
      <c r="I28" s="44" t="n">
        <v>168.60275773</v>
      </c>
      <c r="J28" s="45" t="n">
        <v>191.8</v>
      </c>
    </row>
    <row r="29" ht="12.75" customHeight="1" s="406">
      <c r="A29" s="17" t="n">
        <v>1</v>
      </c>
      <c r="B29" s="412" t="inlineStr">
        <is>
          <t>&gt; 3 Jahre und &lt;= 4 Jahre</t>
        </is>
      </c>
      <c r="C29" s="412" t="n"/>
      <c r="D29" s="46" t="n">
        <v>231.61423146</v>
      </c>
      <c r="E29" s="217" t="n">
        <v>123.53809881</v>
      </c>
      <c r="F29" s="46" t="n">
        <v>136.4</v>
      </c>
      <c r="G29" s="217" t="n">
        <v>65.5</v>
      </c>
      <c r="I29" s="44" t="n">
        <v>136.36379932</v>
      </c>
      <c r="J29" s="45" t="n">
        <v>168.6</v>
      </c>
    </row>
    <row r="30" ht="12.75" customHeight="1" s="406">
      <c r="A30" s="17" t="n">
        <v>1</v>
      </c>
      <c r="B30" s="412" t="inlineStr">
        <is>
          <t>&gt; 4 Jahre und &lt;= 5 Jahre</t>
        </is>
      </c>
      <c r="C30" s="412" t="n"/>
      <c r="D30" s="46" t="n">
        <v>24.93425344</v>
      </c>
      <c r="E30" s="217" t="n">
        <v>15.58065426</v>
      </c>
      <c r="F30" s="46" t="n">
        <v>231.7</v>
      </c>
      <c r="G30" s="217" t="n">
        <v>123.1</v>
      </c>
      <c r="I30" s="44" t="n">
        <v>231.61423146</v>
      </c>
      <c r="J30" s="45" t="n">
        <v>136.4</v>
      </c>
    </row>
    <row r="31" ht="12.75" customHeight="1" s="406">
      <c r="A31" s="17" t="n">
        <v>1</v>
      </c>
      <c r="B31" s="412" t="inlineStr">
        <is>
          <t>&gt; 5 Jahre und &lt;= 10 Jahre</t>
        </is>
      </c>
      <c r="C31" s="413" t="n"/>
      <c r="D31" s="44" t="n">
        <v>200.88091662</v>
      </c>
      <c r="E31" s="45" t="n">
        <v>144.00012437</v>
      </c>
      <c r="F31" s="44" t="n">
        <v>129.8</v>
      </c>
      <c r="G31" s="45" t="n">
        <v>148.9</v>
      </c>
      <c r="I31" s="44" t="n">
        <v>129.84499872</v>
      </c>
      <c r="J31" s="45" t="n">
        <v>267.4</v>
      </c>
    </row>
    <row r="32" ht="12.75" customHeight="1" s="406">
      <c r="B32" s="412" t="inlineStr">
        <is>
          <t>&gt; 10 Jahre</t>
        </is>
      </c>
      <c r="C32" s="413" t="n"/>
      <c r="D32" s="44" t="n">
        <v>45.35896284</v>
      </c>
      <c r="E32" s="45" t="n">
        <v>658.76791226</v>
      </c>
      <c r="F32" s="44" t="n">
        <v>141.3</v>
      </c>
      <c r="G32" s="45" t="n">
        <v>700</v>
      </c>
      <c r="I32" s="44" t="n">
        <v>141.32913418</v>
      </c>
      <c r="J32" s="45" t="n">
        <v>235.4</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0</v>
      </c>
      <c r="F37" s="44" t="n">
        <v>0</v>
      </c>
      <c r="G37" s="45" t="n">
        <v>0</v>
      </c>
      <c r="I37" s="44" t="n">
        <v>0</v>
      </c>
      <c r="J37" s="45" t="n">
        <v>0</v>
      </c>
    </row>
    <row r="38" ht="12.75" customHeight="1" s="406">
      <c r="A38" s="17" t="n">
        <v>2</v>
      </c>
      <c r="B38" s="412" t="inlineStr">
        <is>
          <t>&gt; 0,5 Jahre und &lt;= 1 Jahr</t>
        </is>
      </c>
      <c r="C38" s="413" t="n"/>
      <c r="D38" s="44" t="n">
        <v>0</v>
      </c>
      <c r="E38" s="45" t="n">
        <v>0</v>
      </c>
      <c r="F38" s="44" t="n">
        <v>0</v>
      </c>
      <c r="G38" s="45" t="n">
        <v>0</v>
      </c>
      <c r="I38" s="44" t="n">
        <v>0</v>
      </c>
      <c r="J38" s="45" t="n">
        <v>0</v>
      </c>
    </row>
    <row r="39" ht="12.75" customHeight="1" s="406">
      <c r="A39" s="17" t="n">
        <v>2</v>
      </c>
      <c r="B39" s="412" t="inlineStr">
        <is>
          <t>&gt; 1 Jahr und &lt;= 1,5 Jahre</t>
        </is>
      </c>
      <c r="C39" s="413" t="n"/>
      <c r="D39" s="44" t="n">
        <v>0</v>
      </c>
      <c r="E39" s="45" t="n">
        <v>0</v>
      </c>
      <c r="F39" s="44" t="n">
        <v>0</v>
      </c>
      <c r="G39" s="45" t="n">
        <v>0</v>
      </c>
      <c r="I39" s="44" t="n">
        <v>0</v>
      </c>
      <c r="J39" s="45" t="n">
        <v>0</v>
      </c>
    </row>
    <row r="40" ht="12.75" customHeight="1" s="406">
      <c r="A40" s="17" t="n">
        <v>2</v>
      </c>
      <c r="B40" s="412" t="inlineStr">
        <is>
          <t>&gt; 1,5 Jahre und &lt;= 2 Jahre</t>
        </is>
      </c>
      <c r="C40" s="412" t="n"/>
      <c r="D40" s="46" t="n">
        <v>0</v>
      </c>
      <c r="E40" s="217" t="n">
        <v>0</v>
      </c>
      <c r="F40" s="46" t="n">
        <v>0</v>
      </c>
      <c r="G40" s="217" t="n">
        <v>0</v>
      </c>
      <c r="I40" s="44" t="n">
        <v>0</v>
      </c>
      <c r="J40" s="45" t="n">
        <v>0</v>
      </c>
    </row>
    <row r="41" ht="12.75" customHeight="1" s="406">
      <c r="A41" s="17" t="n">
        <v>2</v>
      </c>
      <c r="B41" s="412" t="inlineStr">
        <is>
          <t>&gt; 2 Jahre und &lt;= 3 Jahre</t>
        </is>
      </c>
      <c r="C41" s="412" t="n"/>
      <c r="D41" s="46" t="n">
        <v>0</v>
      </c>
      <c r="E41" s="217" t="n">
        <v>0</v>
      </c>
      <c r="F41" s="46" t="n">
        <v>0</v>
      </c>
      <c r="G41" s="217" t="n">
        <v>0</v>
      </c>
      <c r="I41" s="44" t="n">
        <v>0</v>
      </c>
      <c r="J41" s="45" t="n">
        <v>0</v>
      </c>
    </row>
    <row r="42" ht="12.75" customHeight="1" s="406">
      <c r="A42" s="17" t="n">
        <v>2</v>
      </c>
      <c r="B42" s="412" t="inlineStr">
        <is>
          <t>&gt; 3 Jahre und &lt;= 4 Jahre</t>
        </is>
      </c>
      <c r="C42" s="412" t="n"/>
      <c r="D42" s="46" t="n">
        <v>0</v>
      </c>
      <c r="E42" s="217" t="n">
        <v>0</v>
      </c>
      <c r="F42" s="46" t="n">
        <v>0</v>
      </c>
      <c r="G42" s="217" t="n">
        <v>0</v>
      </c>
      <c r="I42" s="44" t="n">
        <v>0</v>
      </c>
      <c r="J42" s="45" t="n">
        <v>0</v>
      </c>
    </row>
    <row r="43" ht="12.75" customHeight="1" s="406">
      <c r="A43" s="17" t="n">
        <v>2</v>
      </c>
      <c r="B43" s="412" t="inlineStr">
        <is>
          <t>&gt; 4 Jahre und &lt;= 5 Jahre</t>
        </is>
      </c>
      <c r="C43" s="412" t="n"/>
      <c r="D43" s="46" t="n">
        <v>0</v>
      </c>
      <c r="E43" s="217" t="n">
        <v>0</v>
      </c>
      <c r="F43" s="46" t="n">
        <v>0</v>
      </c>
      <c r="G43" s="217" t="n">
        <v>0</v>
      </c>
      <c r="I43" s="44" t="n">
        <v>0</v>
      </c>
      <c r="J43" s="45" t="n">
        <v>0</v>
      </c>
    </row>
    <row r="44" ht="12.75" customHeight="1" s="406">
      <c r="B44" s="412" t="inlineStr">
        <is>
          <t>&gt; 5 Jahre und &lt;= 10 Jahre</t>
        </is>
      </c>
      <c r="C44" s="413" t="n"/>
      <c r="D44" s="44" t="n">
        <v>0</v>
      </c>
      <c r="E44" s="45" t="n">
        <v>0</v>
      </c>
      <c r="F44" s="44" t="n">
        <v>0</v>
      </c>
      <c r="G44" s="45" t="n">
        <v>0</v>
      </c>
      <c r="I44" s="44" t="n">
        <v>0</v>
      </c>
      <c r="J44" s="45" t="n">
        <v>0</v>
      </c>
    </row>
    <row r="45" ht="12.75" customHeight="1" s="406">
      <c r="A45" s="17" t="n">
        <v>3</v>
      </c>
      <c r="B45" s="412" t="inlineStr">
        <is>
          <t>&gt; 10 Jahre</t>
        </is>
      </c>
      <c r="C45" s="413" t="n"/>
      <c r="D45" s="44" t="n">
        <v>0</v>
      </c>
      <c r="E45" s="45" t="n">
        <v>0</v>
      </c>
      <c r="F45" s="44" t="n">
        <v>0</v>
      </c>
      <c r="G45" s="45" t="n">
        <v>0</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118.280071135</v>
      </c>
      <c r="E9" s="54" t="n">
        <v>126.4</v>
      </c>
    </row>
    <row r="10" ht="12.75" customHeight="1" s="406">
      <c r="A10" s="17" t="n">
        <v>0</v>
      </c>
      <c r="B10" s="55" t="inlineStr">
        <is>
          <t>Mehr als 300 Tsd. € bis einschließlich 1 Mio. €</t>
        </is>
      </c>
      <c r="C10" s="55" t="n"/>
      <c r="D10" s="44" t="n">
        <v>75.59032997999999</v>
      </c>
      <c r="E10" s="54" t="n">
        <v>32.2</v>
      </c>
    </row>
    <row r="11" ht="12.75" customHeight="1" s="406">
      <c r="A11" s="17" t="n"/>
      <c r="B11" s="55" t="inlineStr">
        <is>
          <t>Mehr als 1 Mio. € bis einschließlich 10 Mio. €</t>
        </is>
      </c>
      <c r="C11" s="55" t="n"/>
      <c r="D11" s="44" t="n">
        <v>1498.037945488</v>
      </c>
      <c r="E11" s="54" t="n">
        <v>321.3</v>
      </c>
    </row>
    <row r="12" ht="12.75" customHeight="1" s="406">
      <c r="A12" s="17" t="n">
        <v>0</v>
      </c>
      <c r="B12" s="55" t="inlineStr">
        <is>
          <t>Mehr als 10 Mio. €</t>
        </is>
      </c>
      <c r="C12" s="55" t="n"/>
      <c r="D12" s="44" t="n">
        <v>14664.833788098</v>
      </c>
      <c r="E12" s="54" t="n">
        <v>14122.2</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92.95450410000001</v>
      </c>
      <c r="E21" s="45" t="n">
        <v>115.3</v>
      </c>
    </row>
    <row r="22" ht="12.75" customHeight="1" s="406">
      <c r="A22" s="17" t="n">
        <v>1</v>
      </c>
      <c r="B22" s="55" t="inlineStr">
        <is>
          <t>Mehr als 10 Mio. € bis einschließlich 100 Mio. €</t>
        </is>
      </c>
      <c r="C22" s="55" t="n"/>
      <c r="D22" s="46" t="n">
        <v>381.54550488</v>
      </c>
      <c r="E22" s="57" t="n">
        <v>384.6</v>
      </c>
    </row>
    <row r="23" ht="12.75" customHeight="1" s="406">
      <c r="A23" s="17" t="n">
        <v>1</v>
      </c>
      <c r="B23" s="55" t="inlineStr">
        <is>
          <t>Mehr als 100 Mio. €</t>
        </is>
      </c>
      <c r="C23" s="60" t="n"/>
      <c r="D23" s="61" t="n">
        <v>647.46794456</v>
      </c>
      <c r="E23" s="62" t="n">
        <v>741.7</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v>
      </c>
      <c r="E33" s="45" t="n">
        <v>0</v>
      </c>
    </row>
    <row r="34" ht="12.75" customHeight="1" s="406">
      <c r="A34" s="17" t="n">
        <v>2</v>
      </c>
      <c r="B34" s="55" t="inlineStr">
        <is>
          <t>Mehr als 500 Tsd. € bis einschließlich 5 Mio. €</t>
        </is>
      </c>
      <c r="C34" s="55" t="n"/>
      <c r="D34" s="46" t="n">
        <v>0</v>
      </c>
      <c r="E34" s="57" t="n">
        <v>0</v>
      </c>
    </row>
    <row r="35" ht="12.75" customHeight="1" s="406">
      <c r="A35" s="17" t="n">
        <v>2</v>
      </c>
      <c r="B35" s="55" t="inlineStr">
        <is>
          <t>Mehr als 5 Mio. €</t>
        </is>
      </c>
      <c r="C35" s="60" t="n"/>
      <c r="D35" s="61" t="n">
        <v>0</v>
      </c>
      <c r="E35" s="62" t="n">
        <v>0</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11.164590747</v>
      </c>
      <c r="H16" s="84" t="n">
        <v>56.08619441</v>
      </c>
      <c r="I16" s="84" t="n">
        <v>1473.609553782</v>
      </c>
      <c r="J16" s="84" t="n">
        <v>0</v>
      </c>
      <c r="K16" s="84" t="n">
        <v>0.37001446</v>
      </c>
      <c r="L16" s="84">
        <f>SUM(M16:R16)</f>
        <v/>
      </c>
      <c r="M16" s="84" t="n">
        <v>4795.704723579001</v>
      </c>
      <c r="N16" s="84" t="n">
        <v>2713.741261121</v>
      </c>
      <c r="O16" s="84" t="n">
        <v>2583.50623335</v>
      </c>
      <c r="P16" s="84" t="n">
        <v>4487.784095886001</v>
      </c>
      <c r="Q16" s="84" t="n">
        <v>234.77546736</v>
      </c>
      <c r="R16" s="84" t="n">
        <v>0</v>
      </c>
      <c r="S16" s="85" t="n">
        <v>0</v>
      </c>
      <c r="T16" s="270" t="n">
        <v>0</v>
      </c>
    </row>
    <row r="17" ht="12.75" customHeight="1" s="406">
      <c r="C17" s="80" t="n"/>
      <c r="D17" s="258">
        <f>"Jahr "&amp;(AktJahr-1)</f>
        <v/>
      </c>
      <c r="E17" s="271">
        <f>F17+L17</f>
        <v/>
      </c>
      <c r="F17" s="86">
        <f>SUM(G17:K17)</f>
        <v/>
      </c>
      <c r="G17" s="86" t="n">
        <v>0</v>
      </c>
      <c r="H17" s="86" t="n">
        <v>88.60000000000001</v>
      </c>
      <c r="I17" s="86" t="n">
        <v>1015.4</v>
      </c>
      <c r="J17" s="86" t="n">
        <v>0</v>
      </c>
      <c r="K17" s="86" t="n">
        <v>0</v>
      </c>
      <c r="L17" s="86">
        <f>SUM(M17:R17)</f>
        <v/>
      </c>
      <c r="M17" s="86" t="n">
        <v>4280.799999999999</v>
      </c>
      <c r="N17" s="86" t="n">
        <v>2860.4</v>
      </c>
      <c r="O17" s="86" t="n">
        <v>2248.4</v>
      </c>
      <c r="P17" s="86" t="n">
        <v>4009.7</v>
      </c>
      <c r="Q17" s="86" t="n">
        <v>98.8</v>
      </c>
      <c r="R17" s="86" t="n">
        <v>0</v>
      </c>
      <c r="S17" s="87" t="n">
        <v>0.1</v>
      </c>
      <c r="T17" s="272" t="n">
        <v>0.1</v>
      </c>
    </row>
    <row r="18" ht="12.75" customHeight="1" s="406">
      <c r="B18" s="13" t="inlineStr">
        <is>
          <t>DE</t>
        </is>
      </c>
      <c r="C18" s="82" t="inlineStr">
        <is>
          <t>Deutschland</t>
        </is>
      </c>
      <c r="D18" s="257">
        <f>$D$16</f>
        <v/>
      </c>
      <c r="E18" s="269">
        <f>F18+L18</f>
        <v/>
      </c>
      <c r="F18" s="84">
        <f>SUM(G18:K18)</f>
        <v/>
      </c>
      <c r="G18" s="84" t="n">
        <v>11.164590747</v>
      </c>
      <c r="H18" s="84" t="n">
        <v>56.08619441</v>
      </c>
      <c r="I18" s="84" t="n">
        <v>385.6668062519999</v>
      </c>
      <c r="J18" s="84" t="n">
        <v>0</v>
      </c>
      <c r="K18" s="84" t="n">
        <v>0.37001446</v>
      </c>
      <c r="L18" s="84">
        <f>SUM(M18:R18)</f>
        <v/>
      </c>
      <c r="M18" s="84" t="n">
        <v>165.300175789</v>
      </c>
      <c r="N18" s="84" t="n">
        <v>183.372505131</v>
      </c>
      <c r="O18" s="84" t="n">
        <v>320.82535196</v>
      </c>
      <c r="P18" s="84" t="n">
        <v>190.913690706</v>
      </c>
      <c r="Q18" s="84" t="n">
        <v>0</v>
      </c>
      <c r="R18" s="84" t="n">
        <v>0</v>
      </c>
      <c r="S18" s="85" t="n">
        <v>0</v>
      </c>
      <c r="T18" s="270" t="n">
        <v>0</v>
      </c>
    </row>
    <row r="19" ht="12.75" customHeight="1" s="406">
      <c r="C19" s="80" t="n"/>
      <c r="D19" s="258">
        <f>$D$17</f>
        <v/>
      </c>
      <c r="E19" s="271">
        <f>F19+L19</f>
        <v/>
      </c>
      <c r="F19" s="86">
        <f>SUM(G19:K19)</f>
        <v/>
      </c>
      <c r="G19" s="86" t="n">
        <v>0</v>
      </c>
      <c r="H19" s="86" t="n">
        <v>88.60000000000001</v>
      </c>
      <c r="I19" s="86" t="n">
        <v>391.7</v>
      </c>
      <c r="J19" s="86" t="n">
        <v>0</v>
      </c>
      <c r="K19" s="86" t="n">
        <v>0</v>
      </c>
      <c r="L19" s="86">
        <f>SUM(M19:R19)</f>
        <v/>
      </c>
      <c r="M19" s="86" t="n">
        <v>159.2</v>
      </c>
      <c r="N19" s="86" t="n">
        <v>319.7</v>
      </c>
      <c r="O19" s="86" t="n">
        <v>320.8000000000001</v>
      </c>
      <c r="P19" s="86" t="n">
        <v>249.3</v>
      </c>
      <c r="Q19" s="86" t="n">
        <v>0</v>
      </c>
      <c r="R19" s="86" t="n">
        <v>0</v>
      </c>
      <c r="S19" s="87" t="n">
        <v>0.1</v>
      </c>
      <c r="T19" s="272" t="n">
        <v>0.1</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226.92863406</v>
      </c>
      <c r="N20" s="84" t="n">
        <v>66.544</v>
      </c>
      <c r="O20" s="84" t="n">
        <v>9.99420125</v>
      </c>
      <c r="P20" s="84" t="n">
        <v>58.0354</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87.2</v>
      </c>
      <c r="N21" s="86" t="n">
        <v>66.5</v>
      </c>
      <c r="O21" s="86" t="n">
        <v>10</v>
      </c>
      <c r="P21" s="86" t="n">
        <v>58</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195.33345116</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97.40000000000001</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18.7</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14.638</v>
      </c>
      <c r="J28" s="84" t="n">
        <v>0</v>
      </c>
      <c r="K28" s="84" t="n">
        <v>0</v>
      </c>
      <c r="L28" s="84">
        <f>SUM(M28:R28)</f>
        <v/>
      </c>
      <c r="M28" s="84" t="n">
        <v>77.44319999999999</v>
      </c>
      <c r="N28" s="84" t="n">
        <v>184.68366806</v>
      </c>
      <c r="O28" s="84" t="n">
        <v>35.279341</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14.6</v>
      </c>
      <c r="J29" s="86" t="n">
        <v>0</v>
      </c>
      <c r="K29" s="86" t="n">
        <v>0</v>
      </c>
      <c r="L29" s="86">
        <f>SUM(M29:R29)</f>
        <v/>
      </c>
      <c r="M29" s="86" t="n">
        <v>77.40000000000001</v>
      </c>
      <c r="N29" s="86" t="n">
        <v>184.7</v>
      </c>
      <c r="O29" s="86" t="n">
        <v>35.3</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14.823</v>
      </c>
      <c r="J30" s="84" t="n">
        <v>0</v>
      </c>
      <c r="K30" s="84" t="n">
        <v>0</v>
      </c>
      <c r="L30" s="84">
        <f>SUM(M30:R30)</f>
        <v/>
      </c>
      <c r="M30" s="84" t="n">
        <v>836.54189876</v>
      </c>
      <c r="N30" s="84" t="n">
        <v>138.95907497</v>
      </c>
      <c r="O30" s="84" t="n">
        <v>221.79889082</v>
      </c>
      <c r="P30" s="84" t="n">
        <v>337.76423438</v>
      </c>
      <c r="Q30" s="84" t="n">
        <v>196.03239027</v>
      </c>
      <c r="R30" s="84" t="n">
        <v>0</v>
      </c>
      <c r="S30" s="85" t="n">
        <v>0</v>
      </c>
      <c r="T30" s="270" t="n">
        <v>0</v>
      </c>
    </row>
    <row r="31" ht="12.75" customHeight="1" s="406">
      <c r="C31" s="80" t="n"/>
      <c r="D31" s="258">
        <f>$D$17</f>
        <v/>
      </c>
      <c r="E31" s="271">
        <f>F31+L31</f>
        <v/>
      </c>
      <c r="F31" s="86">
        <f>SUM(G31:K31)</f>
        <v/>
      </c>
      <c r="G31" s="86" t="n">
        <v>0</v>
      </c>
      <c r="H31" s="86" t="n">
        <v>0</v>
      </c>
      <c r="I31" s="86" t="n">
        <v>9.9</v>
      </c>
      <c r="J31" s="86" t="n">
        <v>0</v>
      </c>
      <c r="K31" s="86" t="n">
        <v>0</v>
      </c>
      <c r="L31" s="86">
        <f>SUM(M31:R31)</f>
        <v/>
      </c>
      <c r="M31" s="86" t="n">
        <v>867.5</v>
      </c>
      <c r="N31" s="86" t="n">
        <v>188.8</v>
      </c>
      <c r="O31" s="86" t="n">
        <v>178.1</v>
      </c>
      <c r="P31" s="86" t="n">
        <v>232</v>
      </c>
      <c r="Q31" s="86" t="n">
        <v>76.09999999999999</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456.74194449</v>
      </c>
      <c r="J34" s="84" t="n">
        <v>0</v>
      </c>
      <c r="K34" s="84" t="n">
        <v>0</v>
      </c>
      <c r="L34" s="84">
        <f>SUM(M34:R34)</f>
        <v/>
      </c>
      <c r="M34" s="84" t="n">
        <v>820.8734121599999</v>
      </c>
      <c r="N34" s="84" t="n">
        <v>160.93259871</v>
      </c>
      <c r="O34" s="84" t="n">
        <v>429.41899477</v>
      </c>
      <c r="P34" s="84" t="n">
        <v>1194.24814144</v>
      </c>
      <c r="Q34" s="84" t="n">
        <v>16.03428011</v>
      </c>
      <c r="R34" s="84" t="n">
        <v>0</v>
      </c>
      <c r="S34" s="85" t="n">
        <v>0</v>
      </c>
      <c r="T34" s="270" t="n">
        <v>0</v>
      </c>
    </row>
    <row r="35" ht="12.75" customHeight="1" s="406">
      <c r="C35" s="80" t="n"/>
      <c r="D35" s="258">
        <f>$D$17</f>
        <v/>
      </c>
      <c r="E35" s="271">
        <f>F35+L35</f>
        <v/>
      </c>
      <c r="F35" s="86">
        <f>SUM(G35:K35)</f>
        <v/>
      </c>
      <c r="G35" s="86" t="n">
        <v>0</v>
      </c>
      <c r="H35" s="86" t="n">
        <v>0</v>
      </c>
      <c r="I35" s="86" t="n">
        <v>253.9</v>
      </c>
      <c r="J35" s="86" t="n">
        <v>0</v>
      </c>
      <c r="K35" s="86" t="n">
        <v>0</v>
      </c>
      <c r="L35" s="86">
        <f>SUM(M35:R35)</f>
        <v/>
      </c>
      <c r="M35" s="86" t="n">
        <v>383.9</v>
      </c>
      <c r="N35" s="86" t="n">
        <v>277</v>
      </c>
      <c r="O35" s="86" t="n">
        <v>444.3</v>
      </c>
      <c r="P35" s="86" t="n">
        <v>952.3</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20.27</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20.3</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178.14829602</v>
      </c>
      <c r="N38" s="84" t="n">
        <v>369.60618564</v>
      </c>
      <c r="O38" s="84" t="n">
        <v>34.07999999</v>
      </c>
      <c r="P38" s="84" t="n">
        <v>48.32965034</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113.9</v>
      </c>
      <c r="N39" s="86" t="n">
        <v>383.4</v>
      </c>
      <c r="O39" s="86" t="n">
        <v>30.6</v>
      </c>
      <c r="P39" s="86" t="n">
        <v>61.5</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52.6458</v>
      </c>
      <c r="N46" s="84" t="n">
        <v>0</v>
      </c>
      <c r="O46" s="84" t="n">
        <v>0</v>
      </c>
      <c r="P46" s="84" t="n">
        <v>4.511963</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52.6</v>
      </c>
      <c r="N47" s="86" t="n">
        <v>0</v>
      </c>
      <c r="O47" s="86" t="n">
        <v>0</v>
      </c>
      <c r="P47" s="86" t="n">
        <v>4.5</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0</v>
      </c>
      <c r="J50" s="84" t="n">
        <v>0</v>
      </c>
      <c r="K50" s="84" t="n">
        <v>0</v>
      </c>
      <c r="L50" s="84">
        <f>SUM(M50:R50)</f>
        <v/>
      </c>
      <c r="M50" s="84" t="n">
        <v>3.77928</v>
      </c>
      <c r="N50" s="84" t="n">
        <v>0</v>
      </c>
      <c r="O50" s="84" t="n">
        <v>305.57473836</v>
      </c>
      <c r="P50" s="84" t="n">
        <v>682.35909999</v>
      </c>
      <c r="Q50" s="84" t="n">
        <v>0</v>
      </c>
      <c r="R50" s="84" t="n">
        <v>0</v>
      </c>
      <c r="S50" s="85" t="n">
        <v>0</v>
      </c>
      <c r="T50" s="270" t="n">
        <v>0</v>
      </c>
    </row>
    <row r="51" ht="12.75" customHeight="1" s="406">
      <c r="C51" s="80" t="n"/>
      <c r="D51" s="258">
        <f>$D$17</f>
        <v/>
      </c>
      <c r="E51" s="271">
        <f>F51+L51</f>
        <v/>
      </c>
      <c r="F51" s="86">
        <f>SUM(G51:K51)</f>
        <v/>
      </c>
      <c r="G51" s="86" t="n">
        <v>0</v>
      </c>
      <c r="H51" s="86" t="n">
        <v>0</v>
      </c>
      <c r="I51" s="86" t="n">
        <v>0</v>
      </c>
      <c r="J51" s="86" t="n">
        <v>0</v>
      </c>
      <c r="K51" s="86" t="n">
        <v>0</v>
      </c>
      <c r="L51" s="86">
        <f>SUM(M51:R51)</f>
        <v/>
      </c>
      <c r="M51" s="86" t="n">
        <v>3.8</v>
      </c>
      <c r="N51" s="86" t="n">
        <v>0</v>
      </c>
      <c r="O51" s="86" t="n">
        <v>148.2</v>
      </c>
      <c r="P51" s="86" t="n">
        <v>491.1</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119.6645</v>
      </c>
      <c r="O52" s="84" t="n">
        <v>7.97</v>
      </c>
      <c r="P52" s="84" t="n">
        <v>14.685</v>
      </c>
      <c r="Q52" s="84" t="n">
        <v>22.70879698</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119.7</v>
      </c>
      <c r="O53" s="86" t="n">
        <v>8</v>
      </c>
      <c r="P53" s="86" t="n">
        <v>14.7</v>
      </c>
      <c r="Q53" s="86" t="n">
        <v>22.7</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537.286039</v>
      </c>
      <c r="N54" s="84" t="n">
        <v>341.20936282</v>
      </c>
      <c r="O54" s="84" t="n">
        <v>647.93189792</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102</v>
      </c>
      <c r="N55" s="86" t="n">
        <v>154.2</v>
      </c>
      <c r="O55" s="86" t="n">
        <v>528.7</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211.67546107</v>
      </c>
      <c r="N60" s="84" t="n">
        <v>99.33359191000001</v>
      </c>
      <c r="O60" s="84" t="n">
        <v>142.90308702</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177.2</v>
      </c>
      <c r="N61" s="86" t="n">
        <v>100.4</v>
      </c>
      <c r="O61" s="86" t="n">
        <v>167.3</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143.100415</v>
      </c>
      <c r="J66" s="84" t="n">
        <v>0</v>
      </c>
      <c r="K66" s="84" t="n">
        <v>0</v>
      </c>
      <c r="L66" s="84">
        <f>SUM(M66:R66)</f>
        <v/>
      </c>
      <c r="M66" s="84" t="n">
        <v>4.046</v>
      </c>
      <c r="N66" s="84" t="n">
        <v>754.49799494</v>
      </c>
      <c r="O66" s="84" t="n">
        <v>188.370403</v>
      </c>
      <c r="P66" s="84" t="n">
        <v>152.816477</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4</v>
      </c>
      <c r="N67" s="86" t="n">
        <v>702.6</v>
      </c>
      <c r="O67" s="86" t="n">
        <v>132.2</v>
      </c>
      <c r="P67" s="86" t="n">
        <v>91.59999999999999</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153.965335</v>
      </c>
      <c r="P68" s="84" t="n">
        <v>12.93168</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154</v>
      </c>
      <c r="P69" s="86" t="n">
        <v>10.2</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2.09881669</v>
      </c>
      <c r="N80" s="84" t="n">
        <v>0</v>
      </c>
      <c r="O80" s="84" t="n">
        <v>0</v>
      </c>
      <c r="P80" s="84" t="n">
        <v>226.65342464</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225.2</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265.8993049</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344.6</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136.9027688</v>
      </c>
      <c r="J86" s="84" t="n">
        <v>0</v>
      </c>
      <c r="K86" s="84" t="n">
        <v>0</v>
      </c>
      <c r="L86" s="84">
        <f>SUM(M86:R86)</f>
        <v/>
      </c>
      <c r="M86" s="84" t="n">
        <v>1678.93771003</v>
      </c>
      <c r="N86" s="84" t="n">
        <v>294.93777894</v>
      </c>
      <c r="O86" s="84" t="n">
        <v>49.93087342</v>
      </c>
      <c r="P86" s="84" t="n">
        <v>888.0284114</v>
      </c>
      <c r="Q86" s="84" t="n">
        <v>0</v>
      </c>
      <c r="R86" s="84" t="n">
        <v>0</v>
      </c>
      <c r="S86" s="85" t="n">
        <v>0</v>
      </c>
      <c r="T86" s="270" t="n">
        <v>0</v>
      </c>
    </row>
    <row r="87" ht="12.75" customHeight="1" s="406">
      <c r="C87" s="80" t="n"/>
      <c r="D87" s="258">
        <f>$D$17</f>
        <v/>
      </c>
      <c r="E87" s="271">
        <f>F87+L87</f>
        <v/>
      </c>
      <c r="F87" s="86">
        <f>SUM(G87:K87)</f>
        <v/>
      </c>
      <c r="G87" s="86" t="n">
        <v>0</v>
      </c>
      <c r="H87" s="86" t="n">
        <v>0</v>
      </c>
      <c r="I87" s="86" t="n">
        <v>85.09999999999999</v>
      </c>
      <c r="J87" s="86" t="n">
        <v>0</v>
      </c>
      <c r="K87" s="86" t="n">
        <v>0</v>
      </c>
      <c r="L87" s="86">
        <f>SUM(M87:R87)</f>
        <v/>
      </c>
      <c r="M87" s="86" t="n">
        <v>2252.1</v>
      </c>
      <c r="N87" s="86" t="n">
        <v>344.7</v>
      </c>
      <c r="O87" s="86" t="n">
        <v>49.2</v>
      </c>
      <c r="P87" s="86" t="n">
        <v>1017.1</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321.73661924</v>
      </c>
      <c r="J88" s="84" t="n">
        <v>0</v>
      </c>
      <c r="K88" s="84" t="n">
        <v>0</v>
      </c>
      <c r="L88" s="84">
        <f>SUM(M88:R88)</f>
        <v/>
      </c>
      <c r="M88" s="84" t="n">
        <v>0</v>
      </c>
      <c r="N88" s="84" t="n">
        <v>0</v>
      </c>
      <c r="O88" s="84" t="n">
        <v>35.46311884</v>
      </c>
      <c r="P88" s="84" t="n">
        <v>195.00416693</v>
      </c>
      <c r="Q88" s="84" t="n">
        <v>0</v>
      </c>
      <c r="R88" s="84" t="n">
        <v>0</v>
      </c>
      <c r="S88" s="85" t="n">
        <v>0</v>
      </c>
      <c r="T88" s="270" t="n">
        <v>0</v>
      </c>
    </row>
    <row r="89" ht="12.75" customHeight="1" s="406">
      <c r="C89" s="261" t="n"/>
      <c r="D89" s="262">
        <f>$D$17</f>
        <v/>
      </c>
      <c r="E89" s="273">
        <f>F89+L89</f>
        <v/>
      </c>
      <c r="F89" s="274">
        <f>SUM(G89:K89)</f>
        <v/>
      </c>
      <c r="G89" s="274" t="n">
        <v>0</v>
      </c>
      <c r="H89" s="274" t="n">
        <v>0</v>
      </c>
      <c r="I89" s="274" t="n">
        <v>260.2</v>
      </c>
      <c r="J89" s="274" t="n">
        <v>0</v>
      </c>
      <c r="K89" s="274" t="n">
        <v>0</v>
      </c>
      <c r="L89" s="274">
        <f>SUM(M89:R89)</f>
        <v/>
      </c>
      <c r="M89" s="274" t="n">
        <v>0</v>
      </c>
      <c r="N89" s="274" t="n">
        <v>0</v>
      </c>
      <c r="O89" s="274" t="n">
        <v>41.7</v>
      </c>
      <c r="P89" s="274" t="n">
        <v>139.9</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0</v>
      </c>
      <c r="G12" s="121" t="n">
        <v>200</v>
      </c>
      <c r="H12" s="84" t="n">
        <v>652.69378218</v>
      </c>
      <c r="I12" s="84" t="n">
        <v>200.54227658</v>
      </c>
      <c r="J12" s="85" t="n">
        <v>16.17561948</v>
      </c>
      <c r="K12" s="121" t="n">
        <v>36.01918996000001</v>
      </c>
      <c r="L12" s="84" t="n">
        <v>0</v>
      </c>
      <c r="M12" s="84" t="n">
        <v>16.53708534</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0</v>
      </c>
      <c r="G13" s="125" t="n">
        <v>200</v>
      </c>
      <c r="H13" s="126" t="n">
        <v>702.3</v>
      </c>
      <c r="I13" s="126" t="n">
        <v>221.5</v>
      </c>
      <c r="J13" s="127" t="n">
        <v>48.1</v>
      </c>
      <c r="K13" s="125" t="n">
        <v>50.1</v>
      </c>
      <c r="L13" s="126" t="n">
        <v>0.7</v>
      </c>
      <c r="M13" s="126" t="n">
        <v>18.9</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0</v>
      </c>
      <c r="G14" s="121" t="n">
        <v>0</v>
      </c>
      <c r="H14" s="84" t="n">
        <v>627.69378218</v>
      </c>
      <c r="I14" s="84" t="n">
        <v>180.54227658</v>
      </c>
      <c r="J14" s="85" t="n">
        <v>16.17561948</v>
      </c>
      <c r="K14" s="121" t="n">
        <v>0.01918996</v>
      </c>
      <c r="L14" s="84" t="n">
        <v>0</v>
      </c>
      <c r="M14" s="84" t="n">
        <v>16.53708534</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0</v>
      </c>
      <c r="G15" s="125" t="n">
        <v>0</v>
      </c>
      <c r="H15" s="126" t="n">
        <v>657.3</v>
      </c>
      <c r="I15" s="126" t="n">
        <v>201.5</v>
      </c>
      <c r="J15" s="127" t="n">
        <v>48.1</v>
      </c>
      <c r="K15" s="125" t="n">
        <v>0.1</v>
      </c>
      <c r="L15" s="126" t="n">
        <v>0.7</v>
      </c>
      <c r="M15" s="126" t="n">
        <v>18.9</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0</v>
      </c>
      <c r="H16" s="84" t="n">
        <v>0</v>
      </c>
      <c r="I16" s="84" t="n">
        <v>0</v>
      </c>
      <c r="J16" s="85" t="n">
        <v>0</v>
      </c>
      <c r="K16" s="121" t="n">
        <v>0</v>
      </c>
      <c r="L16" s="84" t="n">
        <v>0</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0</v>
      </c>
      <c r="H17" s="126" t="n">
        <v>0</v>
      </c>
      <c r="I17" s="126" t="n">
        <v>0</v>
      </c>
      <c r="J17" s="127" t="n">
        <v>0</v>
      </c>
      <c r="K17" s="125" t="n">
        <v>0</v>
      </c>
      <c r="L17" s="126" t="n">
        <v>0</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200</v>
      </c>
      <c r="H48" s="84" t="n">
        <v>25</v>
      </c>
      <c r="I48" s="84" t="n">
        <v>0</v>
      </c>
      <c r="J48" s="85" t="n">
        <v>0</v>
      </c>
      <c r="K48" s="121" t="n">
        <v>36</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200</v>
      </c>
      <c r="H49" s="126" t="n">
        <v>25</v>
      </c>
      <c r="I49" s="126" t="n">
        <v>0</v>
      </c>
      <c r="J49" s="127" t="n">
        <v>0</v>
      </c>
      <c r="K49" s="125" t="n">
        <v>50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0</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0</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20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0</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0</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20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20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0</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0</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0</v>
      </c>
      <c r="G12" s="141" t="n">
        <v>0</v>
      </c>
      <c r="H12" s="142" t="n">
        <v>0</v>
      </c>
      <c r="I12" s="336" t="n">
        <v>0</v>
      </c>
    </row>
    <row r="13" ht="12.75" customHeight="1" s="406">
      <c r="C13" s="56" t="n"/>
      <c r="D13" s="345">
        <f>"Jahr "&amp;(AktJahr-1)</f>
        <v/>
      </c>
      <c r="E13" s="337">
        <f>SUM(F13:G13)</f>
        <v/>
      </c>
      <c r="F13" s="144" t="n">
        <v>0</v>
      </c>
      <c r="G13" s="145" t="n">
        <v>0</v>
      </c>
      <c r="H13" s="146" t="n">
        <v>0</v>
      </c>
      <c r="I13" s="338" t="n">
        <v>0</v>
      </c>
    </row>
    <row r="14" ht="12.75" customHeight="1" s="406">
      <c r="B14" s="13" t="inlineStr">
        <is>
          <t>DE</t>
        </is>
      </c>
      <c r="C14" s="82" t="inlineStr">
        <is>
          <t>Deutschland</t>
        </is>
      </c>
      <c r="D14" s="257">
        <f>$D$12</f>
        <v/>
      </c>
      <c r="E14" s="269">
        <f>SUM(F14:G14)</f>
        <v/>
      </c>
      <c r="F14" s="140" t="n">
        <v>0</v>
      </c>
      <c r="G14" s="141" t="n">
        <v>0</v>
      </c>
      <c r="H14" s="147" t="n">
        <v>0</v>
      </c>
      <c r="I14" s="339" t="n">
        <v>0</v>
      </c>
    </row>
    <row r="15" ht="12.75" customHeight="1" s="406">
      <c r="C15" s="56" t="n"/>
      <c r="D15" s="345">
        <f>$D$13</f>
        <v/>
      </c>
      <c r="E15" s="337">
        <f>SUM(F15:G15)</f>
        <v/>
      </c>
      <c r="F15" s="144" t="n">
        <v>0</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0</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0</v>
      </c>
      <c r="G46" s="141" t="n">
        <v>0</v>
      </c>
      <c r="H46" s="147" t="n">
        <v>0</v>
      </c>
      <c r="I46" s="339" t="n">
        <v>0</v>
      </c>
    </row>
    <row r="47" ht="12.75" customHeight="1" s="406">
      <c r="C47" s="56" t="n"/>
      <c r="D47" s="345">
        <f>$D$13</f>
        <v/>
      </c>
      <c r="E47" s="337">
        <f>SUM(F47:G47)</f>
        <v/>
      </c>
      <c r="F47" s="144" t="n">
        <v>0</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0</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0</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0</v>
      </c>
      <c r="G88" s="141" t="n">
        <v>0</v>
      </c>
      <c r="H88" s="147" t="n">
        <v>0</v>
      </c>
      <c r="I88" s="339" t="n">
        <v>0</v>
      </c>
    </row>
    <row r="89" ht="12.75" customHeight="1" s="406">
      <c r="C89" s="56" t="n"/>
      <c r="D89" s="345">
        <f>$D$13</f>
        <v/>
      </c>
      <c r="E89" s="337">
        <f>SUM(F89:G89)</f>
        <v/>
      </c>
      <c r="F89" s="144" t="n">
        <v>0</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0</v>
      </c>
      <c r="G125" s="145" t="n">
        <v>0</v>
      </c>
      <c r="H125" s="147" t="n">
        <v>0</v>
      </c>
      <c r="I125" s="339" t="n">
        <v>0</v>
      </c>
    </row>
    <row r="126" ht="12.75" customHeight="1" s="406">
      <c r="B126" s="13" t="inlineStr">
        <is>
          <t>GB</t>
        </is>
      </c>
      <c r="C126" s="82" t="inlineStr">
        <is>
          <t>Großbritannien</t>
        </is>
      </c>
      <c r="D126" s="257">
        <f>$D$12</f>
        <v/>
      </c>
      <c r="E126" s="269">
        <f>SUM(F126:G126)</f>
        <v/>
      </c>
      <c r="F126" s="140" t="n">
        <v>0</v>
      </c>
      <c r="G126" s="141" t="n">
        <v>0</v>
      </c>
      <c r="H126" s="147" t="n">
        <v>0</v>
      </c>
      <c r="I126" s="339" t="n">
        <v>0</v>
      </c>
    </row>
    <row r="127" ht="12.75" customHeight="1" s="406">
      <c r="C127" s="56" t="n"/>
      <c r="D127" s="345">
        <f>$D$13</f>
        <v/>
      </c>
      <c r="E127" s="337">
        <f>SUM(F127:G127)</f>
        <v/>
      </c>
      <c r="F127" s="144" t="n">
        <v>0</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0</v>
      </c>
      <c r="G146" s="141" t="n">
        <v>0</v>
      </c>
      <c r="H146" s="147" t="n">
        <v>0</v>
      </c>
      <c r="I146" s="339" t="n">
        <v>0</v>
      </c>
    </row>
    <row r="147" ht="12.75" customHeight="1" s="406">
      <c r="C147" s="56" t="n"/>
      <c r="D147" s="345">
        <f>$D$13</f>
        <v/>
      </c>
      <c r="E147" s="337">
        <f>SUM(F147:G147)</f>
        <v/>
      </c>
      <c r="F147" s="144" t="n">
        <v>0</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0</v>
      </c>
      <c r="G222" s="141" t="n">
        <v>0</v>
      </c>
      <c r="H222" s="147" t="n">
        <v>0</v>
      </c>
      <c r="I222" s="339" t="n">
        <v>0</v>
      </c>
    </row>
    <row r="223" ht="12.75" customHeight="1" s="406">
      <c r="C223" s="56" t="n"/>
      <c r="D223" s="345">
        <f>$D$13</f>
        <v/>
      </c>
      <c r="E223" s="337">
        <f>SUM(F223:G223)</f>
        <v/>
      </c>
      <c r="F223" s="144" t="n">
        <v>0</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0</v>
      </c>
      <c r="G244" s="141" t="n">
        <v>0</v>
      </c>
      <c r="H244" s="147" t="n">
        <v>0</v>
      </c>
      <c r="I244" s="339" t="n">
        <v>0</v>
      </c>
    </row>
    <row r="245" ht="12.75" customHeight="1" s="406">
      <c r="C245" s="56" t="n"/>
      <c r="D245" s="345">
        <f>$D$13</f>
        <v/>
      </c>
      <c r="E245" s="337">
        <f>SUM(F245:G245)</f>
        <v/>
      </c>
      <c r="F245" s="144" t="n">
        <v>0</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0</v>
      </c>
      <c r="G248" s="141" t="n">
        <v>0</v>
      </c>
      <c r="H248" s="147" t="n">
        <v>0</v>
      </c>
      <c r="I248" s="339" t="n">
        <v>0</v>
      </c>
    </row>
    <row r="249" ht="12.75" customHeight="1" s="406">
      <c r="C249" s="56" t="n"/>
      <c r="D249" s="345">
        <f>$D$13</f>
        <v/>
      </c>
      <c r="E249" s="337">
        <f>SUM(F249:G249)</f>
        <v/>
      </c>
      <c r="F249" s="144" t="n">
        <v>0</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0</v>
      </c>
      <c r="G302" s="141" t="n">
        <v>0</v>
      </c>
      <c r="H302" s="147" t="n">
        <v>0</v>
      </c>
      <c r="I302" s="339" t="n">
        <v>0</v>
      </c>
    </row>
    <row r="303" ht="12.75" customHeight="1" s="406">
      <c r="C303" s="56" t="n"/>
      <c r="D303" s="345">
        <f>$D$13</f>
        <v/>
      </c>
      <c r="E303" s="337">
        <f>SUM(F303:G303)</f>
        <v/>
      </c>
      <c r="F303" s="144" t="n">
        <v>0</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0</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0</v>
      </c>
      <c r="G350" s="141" t="n">
        <v>0</v>
      </c>
      <c r="H350" s="147" t="n">
        <v>0</v>
      </c>
      <c r="I350" s="339" t="n">
        <v>0</v>
      </c>
    </row>
    <row r="351" ht="12.75" customHeight="1" s="406">
      <c r="C351" s="56" t="n"/>
      <c r="D351" s="345">
        <f>$D$13</f>
        <v/>
      </c>
      <c r="E351" s="337">
        <f>SUM(F351:G351)</f>
        <v/>
      </c>
      <c r="F351" s="144" t="n">
        <v>0</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0</v>
      </c>
      <c r="G432" s="141" t="n">
        <v>0</v>
      </c>
      <c r="H432" s="147" t="n">
        <v>0</v>
      </c>
      <c r="I432" s="339" t="n">
        <v>0</v>
      </c>
    </row>
    <row r="433" ht="12.75" customHeight="1" s="406">
      <c r="C433" s="324" t="n"/>
      <c r="D433" s="346">
        <f>$D$13</f>
        <v/>
      </c>
      <c r="E433" s="340">
        <f>SUM(F433:G433)</f>
        <v/>
      </c>
      <c r="F433" s="341" t="n">
        <v>0</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700.1</v>
      </c>
      <c r="F13" s="84" t="n">
        <v>0</v>
      </c>
      <c r="G13" s="84" t="n">
        <v>0</v>
      </c>
      <c r="H13" s="123" t="n">
        <v>110.9</v>
      </c>
      <c r="I13" s="84" t="n">
        <v>110.9</v>
      </c>
      <c r="J13" s="270" t="n">
        <v>589.2</v>
      </c>
    </row>
    <row r="14" ht="12.75" customHeight="1" s="406">
      <c r="B14" s="153" t="n"/>
      <c r="C14" s="55" t="n"/>
      <c r="D14" s="55">
        <f>"Jahr "&amp;(AktJahr-1)</f>
        <v/>
      </c>
      <c r="E14" s="337" t="n">
        <v>707</v>
      </c>
      <c r="F14" s="126" t="n">
        <v>0</v>
      </c>
      <c r="G14" s="126" t="n">
        <v>0</v>
      </c>
      <c r="H14" s="129" t="n">
        <v>37</v>
      </c>
      <c r="I14" s="126" t="n">
        <v>37</v>
      </c>
      <c r="J14" s="290" t="n">
        <v>670</v>
      </c>
    </row>
    <row r="15" ht="12.75" customHeight="1" s="406">
      <c r="B15" s="153" t="inlineStr">
        <is>
          <t>DE</t>
        </is>
      </c>
      <c r="C15" s="82" t="inlineStr">
        <is>
          <t>Deutschland</t>
        </is>
      </c>
      <c r="D15" s="83">
        <f>$D$13</f>
        <v/>
      </c>
      <c r="E15" s="269" t="n">
        <v>388.5</v>
      </c>
      <c r="F15" s="84" t="n">
        <v>0</v>
      </c>
      <c r="G15" s="84" t="n">
        <v>0</v>
      </c>
      <c r="H15" s="123" t="n">
        <v>20</v>
      </c>
      <c r="I15" s="84" t="n">
        <v>20</v>
      </c>
      <c r="J15" s="270" t="n">
        <v>368.5</v>
      </c>
    </row>
    <row r="16" ht="12.75" customHeight="1" s="406">
      <c r="B16" s="153" t="n"/>
      <c r="C16" s="55" t="n"/>
      <c r="D16" s="55">
        <f>$D$14</f>
        <v/>
      </c>
      <c r="E16" s="337" t="n">
        <v>490.5</v>
      </c>
      <c r="F16" s="126" t="n">
        <v>0</v>
      </c>
      <c r="G16" s="126" t="n">
        <v>0</v>
      </c>
      <c r="H16" s="129" t="n">
        <v>37</v>
      </c>
      <c r="I16" s="126" t="n">
        <v>37</v>
      </c>
      <c r="J16" s="290" t="n">
        <v>453.5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96.2</v>
      </c>
      <c r="F21" s="84" t="n">
        <v>0</v>
      </c>
      <c r="G21" s="84" t="n">
        <v>0</v>
      </c>
      <c r="H21" s="123" t="n">
        <v>21.5</v>
      </c>
      <c r="I21" s="84" t="n">
        <v>21.5</v>
      </c>
      <c r="J21" s="270" t="n">
        <v>74.7</v>
      </c>
    </row>
    <row r="22" ht="12.75" customHeight="1" s="406">
      <c r="B22" s="153" t="n"/>
      <c r="C22" s="55" t="n"/>
      <c r="D22" s="55">
        <f>$D$14</f>
        <v/>
      </c>
      <c r="E22" s="337" t="n">
        <v>35</v>
      </c>
      <c r="F22" s="126" t="n">
        <v>0</v>
      </c>
      <c r="G22" s="126" t="n">
        <v>0</v>
      </c>
      <c r="H22" s="129" t="n">
        <v>0</v>
      </c>
      <c r="I22" s="126" t="n">
        <v>0</v>
      </c>
      <c r="J22" s="290" t="n">
        <v>35</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0</v>
      </c>
      <c r="F27" s="84" t="n">
        <v>0</v>
      </c>
      <c r="G27" s="84" t="n">
        <v>0</v>
      </c>
      <c r="H27" s="123" t="n">
        <v>0</v>
      </c>
      <c r="I27" s="84" t="n">
        <v>0</v>
      </c>
      <c r="J27" s="270" t="n">
        <v>0</v>
      </c>
    </row>
    <row r="28" ht="12.75" customHeight="1" s="406">
      <c r="B28" s="153" t="n"/>
      <c r="C28" s="55" t="n"/>
      <c r="D28" s="55">
        <f>$D$14</f>
        <v/>
      </c>
      <c r="E28" s="337" t="n">
        <v>18</v>
      </c>
      <c r="F28" s="126" t="n">
        <v>0</v>
      </c>
      <c r="G28" s="126" t="n">
        <v>0</v>
      </c>
      <c r="H28" s="129" t="n">
        <v>0</v>
      </c>
      <c r="I28" s="126" t="n">
        <v>0</v>
      </c>
      <c r="J28" s="290" t="n">
        <v>18</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83.40000000000001</v>
      </c>
      <c r="F49" s="84" t="n">
        <v>0</v>
      </c>
      <c r="G49" s="84" t="n">
        <v>0</v>
      </c>
      <c r="H49" s="123" t="n">
        <v>69.40000000000001</v>
      </c>
      <c r="I49" s="84" t="n">
        <v>69.40000000000001</v>
      </c>
      <c r="J49" s="270" t="n">
        <v>14</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5</v>
      </c>
      <c r="F63" s="84" t="n">
        <v>0</v>
      </c>
      <c r="G63" s="84" t="n">
        <v>0</v>
      </c>
      <c r="H63" s="123" t="n">
        <v>0</v>
      </c>
      <c r="I63" s="84" t="n">
        <v>0</v>
      </c>
      <c r="J63" s="270" t="n">
        <v>5</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0</v>
      </c>
      <c r="F83" s="84" t="n">
        <v>0</v>
      </c>
      <c r="G83" s="84" t="n">
        <v>0</v>
      </c>
      <c r="H83" s="123" t="n">
        <v>0</v>
      </c>
      <c r="I83" s="84" t="n">
        <v>0</v>
      </c>
      <c r="J83" s="270" t="n">
        <v>0</v>
      </c>
    </row>
    <row r="84" ht="12.75" customHeight="1" s="406">
      <c r="B84" s="153" t="n"/>
      <c r="C84" s="55" t="n"/>
      <c r="D84" s="55">
        <f>$D$14</f>
        <v/>
      </c>
      <c r="E84" s="337" t="n">
        <v>0</v>
      </c>
      <c r="F84" s="126" t="n">
        <v>0</v>
      </c>
      <c r="G84" s="126" t="n">
        <v>0</v>
      </c>
      <c r="H84" s="129" t="n">
        <v>0</v>
      </c>
      <c r="I84" s="126" t="n">
        <v>0</v>
      </c>
      <c r="J84" s="290" t="n">
        <v>0</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127</v>
      </c>
      <c r="F87" s="84" t="n">
        <v>0</v>
      </c>
      <c r="G87" s="84" t="n">
        <v>0</v>
      </c>
      <c r="H87" s="123" t="n">
        <v>0</v>
      </c>
      <c r="I87" s="84" t="n">
        <v>0</v>
      </c>
      <c r="J87" s="270" t="n">
        <v>127</v>
      </c>
    </row>
    <row r="88" ht="12.75" customHeight="1" s="406">
      <c r="B88" s="153" t="n"/>
      <c r="C88" s="55" t="n"/>
      <c r="D88" s="55">
        <f>$D$14</f>
        <v/>
      </c>
      <c r="E88" s="337" t="n">
        <v>163.5</v>
      </c>
      <c r="F88" s="126" t="n">
        <v>0</v>
      </c>
      <c r="G88" s="126" t="n">
        <v>0</v>
      </c>
      <c r="H88" s="129" t="n">
        <v>0</v>
      </c>
      <c r="I88" s="126" t="n">
        <v>0</v>
      </c>
      <c r="J88" s="290" t="n">
        <v>163.5</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