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71600" cy="381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DZ HYP AG</t>
        </is>
      </c>
      <c r="H2" s="4" t="n"/>
      <c r="I2" s="4" t="n"/>
    </row>
    <row r="3" ht="15" customHeight="1" s="406">
      <c r="G3" s="5" t="inlineStr">
        <is>
          <t>Rosenstraße 2</t>
        </is>
      </c>
      <c r="H3" s="6" t="n"/>
      <c r="I3" s="6" t="n"/>
    </row>
    <row r="4" ht="15" customHeight="1" s="406">
      <c r="G4" s="5" t="inlineStr">
        <is>
          <t>20095 Hamburg</t>
        </is>
      </c>
      <c r="H4" s="6" t="n"/>
      <c r="I4" s="6" t="n"/>
      <c r="J4" s="7" t="n"/>
    </row>
    <row r="5" ht="15" customHeight="1" s="406">
      <c r="G5" s="5" t="inlineStr">
        <is>
          <t>Telefon: +49 40 33 34 - 0</t>
        </is>
      </c>
      <c r="H5" s="6" t="n"/>
      <c r="I5" s="6" t="n"/>
      <c r="J5" s="7" t="n"/>
    </row>
    <row r="6" ht="15" customHeight="1" s="406">
      <c r="G6" s="5" t="inlineStr">
        <is>
          <t>Telefax: +49 40 33 34 - 111</t>
        </is>
      </c>
      <c r="H6" s="6" t="n"/>
      <c r="I6" s="6" t="n"/>
      <c r="J6" s="7" t="n"/>
    </row>
    <row r="7" ht="15" customHeight="1" s="406">
      <c r="G7" s="5" t="inlineStr">
        <is>
          <t>E-Mail: mail@dzhyp.de</t>
        </is>
      </c>
      <c r="H7" s="6" t="n"/>
      <c r="I7" s="6" t="n"/>
    </row>
    <row r="8" ht="14.1" customFormat="1" customHeight="1" s="8">
      <c r="A8" s="9" t="n"/>
      <c r="G8" s="5" t="inlineStr">
        <is>
          <t>Internet: www.dzhyp.de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35170.92198089</v>
      </c>
      <c r="E21" s="370" t="n">
        <v>33694.153754</v>
      </c>
      <c r="F21" s="369" t="n">
        <v>33071.6119756</v>
      </c>
      <c r="G21" s="370" t="n">
        <v>30562.723599</v>
      </c>
      <c r="H21" s="369" t="n">
        <v>31254.49036404</v>
      </c>
      <c r="I21" s="370" t="n">
        <v>27865.543653</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41274.46825247</v>
      </c>
      <c r="E23" s="374" t="n">
        <v>40616.168663</v>
      </c>
      <c r="F23" s="373" t="n">
        <v>39863.59889443</v>
      </c>
      <c r="G23" s="374" t="n">
        <v>38359.469243</v>
      </c>
      <c r="H23" s="373" t="n">
        <v>37572.8592525</v>
      </c>
      <c r="I23" s="374" t="n">
        <v>34978.642871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1421.266339875</v>
      </c>
      <c r="E27" s="386" t="n">
        <v>1360.634967</v>
      </c>
      <c r="F27" s="385" t="n">
        <v>661.432239512</v>
      </c>
      <c r="G27" s="386" t="n">
        <v>611.2544719800001</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4682.279931705</v>
      </c>
      <c r="E29" s="391" t="n">
        <v>5561.379942</v>
      </c>
      <c r="F29" s="390" t="n">
        <v>6130.554679315</v>
      </c>
      <c r="G29" s="391" t="n">
        <v>7185.491172020001</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6103.54627158</v>
      </c>
      <c r="E31" s="27" t="n">
        <v>6922.014909</v>
      </c>
      <c r="F31" s="26" t="n">
        <v>6791.986918827</v>
      </c>
      <c r="G31" s="27" t="n">
        <v>7796.745644000001</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8981.747442220001</v>
      </c>
      <c r="E37" s="370" t="n">
        <v>9606.416624</v>
      </c>
      <c r="F37" s="369" t="n">
        <v>9185.62341898</v>
      </c>
      <c r="G37" s="370" t="n">
        <v>9738.646307999999</v>
      </c>
      <c r="H37" s="369" t="n">
        <v>8632.06486819</v>
      </c>
      <c r="I37" s="370" t="n">
        <v>8705.569697000001</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11490.75971265</v>
      </c>
      <c r="E39" s="374" t="n">
        <v>12105.455133</v>
      </c>
      <c r="F39" s="373" t="n">
        <v>11681.46729191</v>
      </c>
      <c r="G39" s="374" t="n">
        <v>12147.515845</v>
      </c>
      <c r="H39" s="373" t="n">
        <v>10907.73223596</v>
      </c>
      <c r="I39" s="374" t="n">
        <v>10809.868376</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358.478143102</v>
      </c>
      <c r="E43" s="386" t="n">
        <v>383.9819859999999</v>
      </c>
      <c r="F43" s="385" t="n">
        <v>183.71246838</v>
      </c>
      <c r="G43" s="386" t="n">
        <v>194.77292616</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2150.534127328</v>
      </c>
      <c r="E45" s="391" t="n">
        <v>2115.056522</v>
      </c>
      <c r="F45" s="390" t="n">
        <v>2312.131404555</v>
      </c>
      <c r="G45" s="391" t="n">
        <v>2214.09661084</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2509.01227043</v>
      </c>
      <c r="E47" s="27" t="n">
        <v>2499.038509</v>
      </c>
      <c r="F47" s="26" t="n">
        <v>2495.843872935</v>
      </c>
      <c r="G47" s="27" t="n">
        <v>2408.869537</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35170.92198089</v>
      </c>
      <c r="E9" s="224" t="n">
        <v>33694.153754</v>
      </c>
    </row>
    <row r="10" ht="21.75" customFormat="1" customHeight="1" s="165" thickBot="1">
      <c r="B10" s="249" t="inlineStr">
        <is>
          <t>davon Anteil festverzinslicher Pfandbriefe
§ 28 Abs. 1 Nr. 13  (gewichteter Durchschnitt)</t>
        </is>
      </c>
      <c r="C10" s="166" t="inlineStr">
        <is>
          <t>%</t>
        </is>
      </c>
      <c r="D10" s="167" t="n">
        <v>98.71200419</v>
      </c>
      <c r="E10" s="209" t="n">
        <v>99.67</v>
      </c>
    </row>
    <row r="11" ht="13.5" customHeight="1" s="406" thickBot="1">
      <c r="B11" s="205" t="n"/>
      <c r="C11" s="21" t="n"/>
      <c r="D11" s="21" t="n"/>
      <c r="E11" s="210" t="n"/>
    </row>
    <row r="12">
      <c r="B12" s="247" t="inlineStr">
        <is>
          <t>Deckungsmasse</t>
        </is>
      </c>
      <c r="C12" s="250" t="inlineStr">
        <is>
          <t>(Mio. €)</t>
        </is>
      </c>
      <c r="D12" s="207" t="n">
        <v>41274.46825247</v>
      </c>
      <c r="E12" s="208" t="n">
        <v>40616.168663</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89.88439139</v>
      </c>
      <c r="E18" s="212" t="n">
        <v>90.09999999999999</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212.353446378</v>
      </c>
      <c r="E23" s="212" t="n">
        <v>205.971856</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43.775829986</v>
      </c>
      <c r="E27" s="212" t="n">
        <v>43.410767</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5.5</v>
      </c>
      <c r="E30" s="212" t="n">
        <v>5.2</v>
      </c>
    </row>
    <row r="31" ht="21" customHeight="1" s="406">
      <c r="B31" s="172" t="inlineStr">
        <is>
          <t xml:space="preserve">durchschnittlicher gewichteter Beleihungsauslauf
§ 28 Abs. 2 Nr. 3  </t>
        </is>
      </c>
      <c r="C31" s="171" t="inlineStr">
        <is>
          <t>%</t>
        </is>
      </c>
      <c r="D31" s="170" t="n">
        <v>53.94771</v>
      </c>
      <c r="E31" s="212" t="n">
        <v>54.1</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808.111462543</v>
      </c>
      <c r="E35" s="212" t="n">
        <v>31.583926</v>
      </c>
    </row>
    <row r="36">
      <c r="A36" s="218" t="n"/>
      <c r="B36" s="242" t="inlineStr">
        <is>
          <t>Tag, an dem sich die größte negative Summe ergibt</t>
        </is>
      </c>
      <c r="C36" s="169" t="inlineStr">
        <is>
          <t>Tag (1-180)</t>
        </is>
      </c>
      <c r="D36" s="362" t="n">
        <v>87</v>
      </c>
      <c r="E36" s="363" t="n">
        <v>24</v>
      </c>
    </row>
    <row r="37" ht="21.75" customHeight="1" s="406" thickBot="1">
      <c r="A37" s="218" t="n">
        <v>1</v>
      </c>
      <c r="B37" s="173" t="inlineStr">
        <is>
          <t>Gesamtbetrag der Deckungswerte, welche die Anforderungen von § 4 Abs. 1a S. 3 PfandBG erfüllen (Liquiditätsdeckung)</t>
        </is>
      </c>
      <c r="C37" s="248" t="inlineStr">
        <is>
          <t>(Mio. €)</t>
        </is>
      </c>
      <c r="D37" s="214" t="n">
        <v>941.286140766</v>
      </c>
      <c r="E37" s="215" t="n">
        <v>859.2755550000001</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8981.747442220001</v>
      </c>
      <c r="E9" s="224" t="n">
        <v>9606.416624</v>
      </c>
    </row>
    <row r="10" ht="21.75" customFormat="1" customHeight="1" s="165" thickBot="1">
      <c r="A10" s="218" t="n">
        <v>1</v>
      </c>
      <c r="B10" s="249" t="inlineStr">
        <is>
          <t>davon Anteil festverzinslicher Pfandbriefe
§ 28 Abs. 1 Nr. 13 (gewichteter Durchschnitt)</t>
        </is>
      </c>
      <c r="C10" s="166" t="inlineStr">
        <is>
          <t>%</t>
        </is>
      </c>
      <c r="D10" s="167" t="n">
        <v>95.37681415</v>
      </c>
      <c r="E10" s="209" t="n">
        <v>94.61</v>
      </c>
    </row>
    <row r="11" ht="13.5" customHeight="1" s="406" thickBot="1">
      <c r="A11" s="218" t="n">
        <v>1</v>
      </c>
      <c r="B11" s="205" t="n"/>
      <c r="C11" s="21" t="n"/>
      <c r="D11" s="21" t="n"/>
      <c r="E11" s="210" t="n"/>
    </row>
    <row r="12">
      <c r="A12" s="218" t="n">
        <v>1</v>
      </c>
      <c r="B12" s="247" t="inlineStr">
        <is>
          <t>Deckungsmasse</t>
        </is>
      </c>
      <c r="C12" s="251" t="inlineStr">
        <is>
          <t>(Mio. €)</t>
        </is>
      </c>
      <c r="D12" s="223" t="n">
        <v>11490.75971265</v>
      </c>
      <c r="E12" s="224" t="n">
        <v>12105.455133</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96.18095354</v>
      </c>
      <c r="E16" s="212" t="n">
        <v>98.09</v>
      </c>
    </row>
    <row r="17">
      <c r="A17" s="218" t="n"/>
      <c r="B17" s="497" t="inlineStr">
        <is>
          <t>Nettobarwert nach § 6 Pfandbrief-Barwertverordnung
je Fremdwährung in Mio. Euro
§ 28 Abs. 1 Nr. 14 (Saldo aus Aktiv-/Passivseite)</t>
        </is>
      </c>
      <c r="C17" s="171" t="inlineStr">
        <is>
          <t>CAD</t>
        </is>
      </c>
      <c r="D17" s="170" t="n">
        <v>19.40516849</v>
      </c>
      <c r="E17" s="212" t="n">
        <v>24.400366</v>
      </c>
    </row>
    <row r="18" customFormat="1" s="165">
      <c r="A18" s="218" t="n"/>
      <c r="B18" s="496" t="n"/>
      <c r="C18" s="171" t="inlineStr">
        <is>
          <t>CHF</t>
        </is>
      </c>
      <c r="D18" s="170" t="n">
        <v>48.591140468</v>
      </c>
      <c r="E18" s="212" t="n">
        <v>52.324537</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22.44308037</v>
      </c>
      <c r="E21" s="212" t="n">
        <v>21.778447</v>
      </c>
    </row>
    <row r="22">
      <c r="A22" s="218" t="n">
        <v>1</v>
      </c>
      <c r="B22" s="496" t="n"/>
      <c r="C22" s="171" t="inlineStr">
        <is>
          <t>HKD</t>
        </is>
      </c>
      <c r="D22" s="170" t="n">
        <v>0</v>
      </c>
      <c r="E22" s="212" t="n">
        <v>0</v>
      </c>
    </row>
    <row r="23">
      <c r="A23" s="218" t="n">
        <v>1</v>
      </c>
      <c r="B23" s="496" t="n"/>
      <c r="C23" s="171" t="inlineStr">
        <is>
          <t>JPY</t>
        </is>
      </c>
      <c r="D23" s="170" t="n">
        <v>19.746294876</v>
      </c>
      <c r="E23" s="212" t="n">
        <v>26.264572</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-103.811868835</v>
      </c>
      <c r="E26" s="212" t="n">
        <v>18.633556</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146.402172353</v>
      </c>
      <c r="E30" s="212" t="n">
        <v>97.90568399999999</v>
      </c>
    </row>
    <row r="31">
      <c r="A31" s="218" t="n"/>
      <c r="B31" s="242" t="inlineStr">
        <is>
          <t>Tag, an dem sich die größte negative Summe ergibt</t>
        </is>
      </c>
      <c r="C31" s="169" t="inlineStr">
        <is>
          <t>Tag (1-180)</t>
        </is>
      </c>
      <c r="D31" s="362" t="n">
        <v>58</v>
      </c>
      <c r="E31" s="363" t="n">
        <v>85</v>
      </c>
    </row>
    <row r="32" ht="21.75" customHeight="1" s="406" thickBot="1">
      <c r="A32" s="218" t="n"/>
      <c r="B32" s="173" t="inlineStr">
        <is>
          <t>Gesamtbetrag der Deckungswerte, welche die Anforderungen von § 4 Abs. 1a S. 3 PfandBG erfüllen (Liquiditätsdeckung)</t>
        </is>
      </c>
      <c r="C32" s="248" t="inlineStr">
        <is>
          <t>(Mio. €)</t>
        </is>
      </c>
      <c r="D32" s="214" t="n">
        <v>951.450859142</v>
      </c>
      <c r="E32" s="215" t="n">
        <v>1142.151837</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07.5" customHeight="1" s="406" thickBot="1">
      <c r="B10" s="230" t="inlineStr">
        <is>
          <t>ISIN</t>
        </is>
      </c>
      <c r="C10" s="204" t="inlineStr">
        <is>
          <t>(Mio. €)</t>
        </is>
      </c>
      <c r="D10" s="500" t="inlineStr">
        <is>
          <t>DE000A1REY59, DE000A12T2F9, DE000A12UGG2, DE000A13SR38, DE000A14J5J4, DE000A14KKK3, DE000A14KKM9, DE000A14KK24, DE000A161ZQ3, DE000A2AASB4, DE000A2AAW12, DE000A2AAW53, DE000A2AAX03, DE000A2AAX11, DE000A2AAX45, DE000A2AAX60,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DE000A288367, DE000A289PA7, DE000A289PB5, DE000A289PC3, DE000A289PD1, DE000A289PE9, DE000A289PG4, DE000A289PH2, DE000A3E5UT4, DE000A3E5UU2, DE000A3E5UY4, DE000A3E5U22, DE000A3H2TK9, DE000A3H2TQ6, DE000A3H2TR4, DE000A3MP601, DE000A3MP619, DE000A3MP635, DE000A3MP643, DE000A3MP650, DE000A3MP668, DE000A3MP684, DE000A3MP692, DE000A3MQUV7, DE000A3MQUX3, DE000A3MQUY1, DE000A3MQUZ8, DE000A3MQU03, DE000A3MQU37, DE000A3MQU45, DE000A3MQU52, DE000A3MQU78, DE000A3MQU86, DE000A3MQU94, DE000A351XK8, DE000A351XL6, DE000A351XM4, DE000A351XS1, DE000A351XT9, DE000A351XU7, DE000A351XV5, DE000A351XW3, DE000A351XX1</t>
        </is>
      </c>
      <c r="E10" s="501" t="inlineStr">
        <is>
          <t>DE000A1REY59, DE000A1TNEQ7, DE000A1TNEX3, DE000A1X3M51, DE000A12T2F9, DE000A12T6Z8, DE000A12UGG2, DE000A13SR38, DE000A13SWZ1, DE000A14J5J4, DE000A14KKK3, DE000A14KKM9, DE000A14KK24, DE000A161ZL4, DE000A161ZQ3, DE000A2AASB4, DE000A2AAW12, DE000A2AAW53, DE000A2AAX03, DE000A2AAX11, DE000A2AAX45, DE000A2AAX60, DE000A2BPJ45,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DE000A2TSD55, DE000A288367, DE000A289PA7, DE000A289PB5, DE000A289PC3, DE000A289PD1, DE000A289PE9, DE000A289PG4, DE000A289PH2, DE000A3E5UT4, DE000A3E5UU2, DE000A3E5UY4, DE000A3E5U22, DE000A3H2TK9, DE000A3H2TQ6, DE000A3H2TR4, DE000A3MP601, DE000A3MP619, DE000A3MP627, DE000A3MP635, DE000A3MP643, DE000A3MP650, DE000A3MP668, DE000A3MP684, DE000A3MP692, DE000A3MQUV7, DE000A3MQUW5, DE000A3MQUX3, DE000A3MQUY1, DE000A3MQUZ8, DE000A3MQU03, DE000A3MQU29, DE000A3MQU37, DE000A3MQU45, DE000A3MQU52</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76.5" customHeight="1" s="406" thickBot="1">
      <c r="B22" s="230" t="inlineStr">
        <is>
          <t>ISIN</t>
        </is>
      </c>
      <c r="C22" s="204" t="inlineStr">
        <is>
          <t>(Mio. €)</t>
        </is>
      </c>
      <c r="D22" s="500" t="inlineStr">
        <is>
          <t>DE000A0DLV76, DE000A0EUMF2, DE000A0EUMR7, DE000A0EUM42, DE000A0EUPJ7, DE000A1TM6A4, DE000A12TYS2, DE000A14J5C9, DE000A161ZP5, DE000A2BPJ11, DE000A2BPJ29, DE000A2BPJ52, DE000A2BPJ60, DE000A2GSMC4, DE000A2TSDZ7, DE000A3MQU11, DE000A3MQU60, DE000A351XN2, DE000A351XP7, DE000A351XQ5, DE000A351XR3</t>
        </is>
      </c>
      <c r="E22" s="501" t="inlineStr">
        <is>
          <t>DE000A0DLV76, DE000A0EUMF2, DE000A0EUMR7, DE000A0EUM34, DE000A0EUM42, DE000A0EUPJ7, DE000A0XFAE1, DE000A1TM6A4, DE000A1YC8G2, DE000A1YC8K4, DE000A12TYS2, DE000A14J5C9, DE000A161ZP5, DE000A2BPJ11, DE000A2BPJ29, DE000A2BPJ52, DE000A2BPJ60, DE000A2GSMC4, DE000A2TSDZ7, DE000A3MQU11</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25.07.2024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DZH</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DZ HYP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1865</v>
      </c>
      <c r="E11" s="45" t="n">
        <v>2489.296689935</v>
      </c>
      <c r="F11" s="44" t="n">
        <v>797</v>
      </c>
      <c r="G11" s="45" t="n">
        <v>2313.203181</v>
      </c>
      <c r="I11" s="44" t="n">
        <v>0</v>
      </c>
      <c r="J11" s="45" t="n">
        <v>0</v>
      </c>
    </row>
    <row r="12" ht="12.75" customHeight="1" s="406">
      <c r="A12" s="17" t="n">
        <v>0</v>
      </c>
      <c r="B12" s="412" t="inlineStr">
        <is>
          <t>&gt; 0,5 Jahre und &lt;= 1 Jahr</t>
        </is>
      </c>
      <c r="C12" s="413" t="n"/>
      <c r="D12" s="44" t="n">
        <v>1646.5</v>
      </c>
      <c r="E12" s="45" t="n">
        <v>2137.110688641</v>
      </c>
      <c r="F12" s="44" t="n">
        <v>2075.9</v>
      </c>
      <c r="G12" s="45" t="n">
        <v>1958.77219</v>
      </c>
      <c r="I12" s="44" t="n">
        <v>0</v>
      </c>
      <c r="J12" s="45" t="n">
        <v>0</v>
      </c>
    </row>
    <row r="13" ht="12.75" customHeight="1" s="406">
      <c r="A13" s="17" t="n"/>
      <c r="B13" s="412" t="inlineStr">
        <is>
          <t>&gt; 1 Jahr und &lt;= 1,5 Jahre</t>
        </is>
      </c>
      <c r="C13" s="413" t="n"/>
      <c r="D13" s="44" t="n">
        <v>2370.5</v>
      </c>
      <c r="E13" s="45" t="n">
        <v>2634.966657187</v>
      </c>
      <c r="F13" s="44" t="n">
        <v>1520</v>
      </c>
      <c r="G13" s="45" t="n">
        <v>1667.801489</v>
      </c>
      <c r="I13" s="44" t="n">
        <v>1865</v>
      </c>
      <c r="J13" s="45" t="n">
        <v>797</v>
      </c>
    </row>
    <row r="14" ht="12.75" customHeight="1" s="406">
      <c r="A14" s="17" t="n">
        <v>0</v>
      </c>
      <c r="B14" s="412" t="inlineStr">
        <is>
          <t>&gt; 1,5 Jahre und &lt;= 2 Jahre</t>
        </is>
      </c>
      <c r="C14" s="412" t="n"/>
      <c r="D14" s="46" t="n">
        <v>2472</v>
      </c>
      <c r="E14" s="217" t="n">
        <v>2452.915577496</v>
      </c>
      <c r="F14" s="46" t="n">
        <v>1391.5</v>
      </c>
      <c r="G14" s="217" t="n">
        <v>1843.715933</v>
      </c>
      <c r="I14" s="44" t="n">
        <v>1646.5</v>
      </c>
      <c r="J14" s="45" t="n">
        <v>2075.9</v>
      </c>
    </row>
    <row r="15" ht="12.75" customHeight="1" s="406">
      <c r="A15" s="17" t="n">
        <v>0</v>
      </c>
      <c r="B15" s="412" t="inlineStr">
        <is>
          <t>&gt; 2 Jahre und &lt;= 3 Jahre</t>
        </is>
      </c>
      <c r="C15" s="412" t="n"/>
      <c r="D15" s="46" t="n">
        <v>4567.5</v>
      </c>
      <c r="E15" s="217" t="n">
        <v>4351.59249796</v>
      </c>
      <c r="F15" s="46" t="n">
        <v>4811.5</v>
      </c>
      <c r="G15" s="217" t="n">
        <v>4496.719425</v>
      </c>
      <c r="I15" s="44" t="n">
        <v>4842.5</v>
      </c>
      <c r="J15" s="45" t="n">
        <v>2911.5</v>
      </c>
    </row>
    <row r="16" ht="12.75" customHeight="1" s="406">
      <c r="A16" s="17" t="n">
        <v>0</v>
      </c>
      <c r="B16" s="412" t="inlineStr">
        <is>
          <t>&gt; 3 Jahre und &lt;= 4 Jahre</t>
        </is>
      </c>
      <c r="C16" s="412" t="n"/>
      <c r="D16" s="46" t="n">
        <v>4186.13035894</v>
      </c>
      <c r="E16" s="217" t="n">
        <v>3231.904345421</v>
      </c>
      <c r="F16" s="46" t="n">
        <v>4567.5</v>
      </c>
      <c r="G16" s="217" t="n">
        <v>3911.143109</v>
      </c>
      <c r="I16" s="44" t="n">
        <v>4567.5</v>
      </c>
      <c r="J16" s="45" t="n">
        <v>4811.5</v>
      </c>
    </row>
    <row r="17" ht="12.75" customHeight="1" s="406">
      <c r="A17" s="17" t="n">
        <v>0</v>
      </c>
      <c r="B17" s="412" t="inlineStr">
        <is>
          <t>&gt; 4 Jahre und &lt;= 5 Jahre</t>
        </is>
      </c>
      <c r="C17" s="412" t="n"/>
      <c r="D17" s="46" t="n">
        <v>3947</v>
      </c>
      <c r="E17" s="217" t="n">
        <v>4529.22328234</v>
      </c>
      <c r="F17" s="46" t="n">
        <v>3195.165461</v>
      </c>
      <c r="G17" s="217" t="n">
        <v>3320.515504</v>
      </c>
      <c r="I17" s="44" t="n">
        <v>4186.13035894</v>
      </c>
      <c r="J17" s="45" t="n">
        <v>4567.5</v>
      </c>
    </row>
    <row r="18" ht="12.75" customHeight="1" s="406">
      <c r="A18" s="17" t="n">
        <v>0</v>
      </c>
      <c r="B18" s="412" t="inlineStr">
        <is>
          <t>&gt; 5 Jahre und &lt;= 10 Jahre</t>
        </is>
      </c>
      <c r="C18" s="413" t="n"/>
      <c r="D18" s="44" t="n">
        <v>10522.3</v>
      </c>
      <c r="E18" s="45" t="n">
        <v>11934.632904605</v>
      </c>
      <c r="F18" s="44" t="n">
        <v>10661.5</v>
      </c>
      <c r="G18" s="45" t="n">
        <v>13250.036196</v>
      </c>
      <c r="I18" s="44" t="n">
        <v>12737</v>
      </c>
      <c r="J18" s="45" t="n">
        <v>12658.665461</v>
      </c>
    </row>
    <row r="19" ht="12.75" customHeight="1" s="406">
      <c r="A19" s="17" t="n">
        <v>0</v>
      </c>
      <c r="B19" s="412" t="inlineStr">
        <is>
          <t>&gt; 10 Jahre</t>
        </is>
      </c>
      <c r="C19" s="413" t="n"/>
      <c r="D19" s="44" t="n">
        <v>3593.99162195</v>
      </c>
      <c r="E19" s="45" t="n">
        <v>7512.825609684</v>
      </c>
      <c r="F19" s="44" t="n">
        <v>4674.088292</v>
      </c>
      <c r="G19" s="45" t="n">
        <v>7854.261638</v>
      </c>
      <c r="I19" s="44" t="n">
        <v>5326.291621949999</v>
      </c>
      <c r="J19" s="45" t="n">
        <v>5872.088292</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397.5</v>
      </c>
      <c r="E24" s="45" t="n">
        <v>762.497068741</v>
      </c>
      <c r="F24" s="44" t="n">
        <v>333.530186</v>
      </c>
      <c r="G24" s="45" t="n">
        <v>662.0353769999999</v>
      </c>
      <c r="I24" s="44" t="n">
        <v>0</v>
      </c>
      <c r="J24" s="45" t="n">
        <v>0</v>
      </c>
    </row>
    <row r="25" ht="12.75" customHeight="1" s="406">
      <c r="A25" s="17" t="n"/>
      <c r="B25" s="412" t="inlineStr">
        <is>
          <t>&gt; 0,5 Jahre und &lt;= 1 Jahr</t>
        </is>
      </c>
      <c r="C25" s="413" t="n"/>
      <c r="D25" s="44" t="n">
        <v>792.784306399</v>
      </c>
      <c r="E25" s="45" t="n">
        <v>487.558240599</v>
      </c>
      <c r="F25" s="44" t="n">
        <v>534.3</v>
      </c>
      <c r="G25" s="45" t="n">
        <v>554.0166409999999</v>
      </c>
      <c r="I25" s="44" t="n">
        <v>0</v>
      </c>
      <c r="J25" s="45" t="n">
        <v>0</v>
      </c>
    </row>
    <row r="26" ht="12.75" customHeight="1" s="406">
      <c r="A26" s="17" t="n">
        <v>1</v>
      </c>
      <c r="B26" s="412" t="inlineStr">
        <is>
          <t>&gt; 1 Jahr und &lt;= 1,5 Jahre</t>
        </is>
      </c>
      <c r="C26" s="413" t="n"/>
      <c r="D26" s="44" t="n">
        <v>439.799045049</v>
      </c>
      <c r="E26" s="45" t="n">
        <v>601.4395557290001</v>
      </c>
      <c r="F26" s="44" t="n">
        <v>297.5</v>
      </c>
      <c r="G26" s="45" t="n">
        <v>679.256611</v>
      </c>
      <c r="I26" s="44" t="n">
        <v>397.5</v>
      </c>
      <c r="J26" s="45" t="n">
        <v>333.530186</v>
      </c>
    </row>
    <row r="27" ht="12.75" customHeight="1" s="406">
      <c r="A27" s="17" t="n">
        <v>1</v>
      </c>
      <c r="B27" s="412" t="inlineStr">
        <is>
          <t>&gt; 1,5 Jahre und &lt;= 2 Jahre</t>
        </is>
      </c>
      <c r="C27" s="412" t="n"/>
      <c r="D27" s="46" t="n">
        <v>528</v>
      </c>
      <c r="E27" s="217" t="n">
        <v>570.738213032</v>
      </c>
      <c r="F27" s="46" t="n">
        <v>792.493576</v>
      </c>
      <c r="G27" s="217" t="n">
        <v>466.386921</v>
      </c>
      <c r="I27" s="44" t="n">
        <v>792.784306399</v>
      </c>
      <c r="J27" s="45" t="n">
        <v>534.3</v>
      </c>
    </row>
    <row r="28" ht="12.75" customHeight="1" s="406">
      <c r="A28" s="17" t="n">
        <v>1</v>
      </c>
      <c r="B28" s="412" t="inlineStr">
        <is>
          <t>&gt; 2 Jahre und &lt;= 3 Jahre</t>
        </is>
      </c>
      <c r="C28" s="412" t="n"/>
      <c r="D28" s="46" t="n">
        <v>576.06518618</v>
      </c>
      <c r="E28" s="217" t="n">
        <v>935.355352478</v>
      </c>
      <c r="F28" s="46" t="n">
        <v>976.165917</v>
      </c>
      <c r="G28" s="217" t="n">
        <v>1132.720018</v>
      </c>
      <c r="I28" s="44" t="n">
        <v>967.7990450489999</v>
      </c>
      <c r="J28" s="45" t="n">
        <v>1089.993576</v>
      </c>
    </row>
    <row r="29" ht="12.75" customHeight="1" s="406">
      <c r="A29" s="17" t="n">
        <v>1</v>
      </c>
      <c r="B29" s="412" t="inlineStr">
        <is>
          <t>&gt; 3 Jahre und &lt;= 4 Jahre</t>
        </is>
      </c>
      <c r="C29" s="412" t="n"/>
      <c r="D29" s="46" t="n">
        <v>983.34475517</v>
      </c>
      <c r="E29" s="217" t="n">
        <v>1028.81585332</v>
      </c>
      <c r="F29" s="46" t="n">
        <v>595.582943</v>
      </c>
      <c r="G29" s="217" t="n">
        <v>880.3170259999999</v>
      </c>
      <c r="I29" s="44" t="n">
        <v>576.06518618</v>
      </c>
      <c r="J29" s="45" t="n">
        <v>976.165917</v>
      </c>
    </row>
    <row r="30" ht="12.75" customHeight="1" s="406">
      <c r="A30" s="17" t="n">
        <v>1</v>
      </c>
      <c r="B30" s="412" t="inlineStr">
        <is>
          <t>&gt; 4 Jahre und &lt;= 5 Jahre</t>
        </is>
      </c>
      <c r="C30" s="412" t="n"/>
      <c r="D30" s="46" t="n">
        <v>402.6</v>
      </c>
      <c r="E30" s="217" t="n">
        <v>756.492695219</v>
      </c>
      <c r="F30" s="46" t="n">
        <v>981.111717</v>
      </c>
      <c r="G30" s="217" t="n">
        <v>980.8543149999999</v>
      </c>
      <c r="I30" s="44" t="n">
        <v>983.34475517</v>
      </c>
      <c r="J30" s="45" t="n">
        <v>595.582943</v>
      </c>
    </row>
    <row r="31" ht="12.75" customHeight="1" s="406">
      <c r="A31" s="17" t="n">
        <v>1</v>
      </c>
      <c r="B31" s="412" t="inlineStr">
        <is>
          <t>&gt; 5 Jahre und &lt;= 10 Jahre</t>
        </is>
      </c>
      <c r="C31" s="413" t="n"/>
      <c r="D31" s="44" t="n">
        <v>1789.29715396</v>
      </c>
      <c r="E31" s="45" t="n">
        <v>2622.029684857</v>
      </c>
      <c r="F31" s="44" t="n">
        <v>1823.972001</v>
      </c>
      <c r="G31" s="45" t="n">
        <v>2744.825232</v>
      </c>
      <c r="I31" s="44" t="n">
        <v>1847.89715396</v>
      </c>
      <c r="J31" s="45" t="n">
        <v>2467.083718</v>
      </c>
    </row>
    <row r="32" ht="12.75" customHeight="1" s="406">
      <c r="B32" s="412" t="inlineStr">
        <is>
          <t>&gt; 10 Jahre</t>
        </is>
      </c>
      <c r="C32" s="413" t="n"/>
      <c r="D32" s="44" t="n">
        <v>3072.35699546</v>
      </c>
      <c r="E32" s="45" t="n">
        <v>3725.833048679</v>
      </c>
      <c r="F32" s="44" t="n">
        <v>3271.760283</v>
      </c>
      <c r="G32" s="45" t="n">
        <v>4005.042991</v>
      </c>
      <c r="I32" s="44" t="n">
        <v>3416.35699546</v>
      </c>
      <c r="J32" s="45" t="n">
        <v>3609.760283</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10555.196196578</v>
      </c>
      <c r="E9" s="54" t="n">
        <v>10301.068155</v>
      </c>
    </row>
    <row r="10" ht="12.75" customHeight="1" s="406">
      <c r="A10" s="17" t="n">
        <v>0</v>
      </c>
      <c r="B10" s="55" t="inlineStr">
        <is>
          <t>Mehr als 300 Tsd. € bis einschließlich 1 Mio. €</t>
        </is>
      </c>
      <c r="C10" s="55" t="n"/>
      <c r="D10" s="44" t="n">
        <v>3377.357180516</v>
      </c>
      <c r="E10" s="54" t="n">
        <v>3156.019378</v>
      </c>
    </row>
    <row r="11" ht="12.75" customHeight="1" s="406">
      <c r="A11" s="17" t="n"/>
      <c r="B11" s="55" t="inlineStr">
        <is>
          <t>Mehr als 1 Mio. € bis einschließlich 10 Mio. €</t>
        </is>
      </c>
      <c r="C11" s="55" t="n"/>
      <c r="D11" s="44" t="n">
        <v>9764.471121461</v>
      </c>
      <c r="E11" s="54" t="n">
        <v>10188.856335</v>
      </c>
    </row>
    <row r="12" ht="12.75" customHeight="1" s="406">
      <c r="A12" s="17" t="n">
        <v>0</v>
      </c>
      <c r="B12" s="55" t="inlineStr">
        <is>
          <t>Mehr als 10 Mio. €</t>
        </is>
      </c>
      <c r="C12" s="55" t="n"/>
      <c r="D12" s="44" t="n">
        <v>16472.443754715</v>
      </c>
      <c r="E12" s="54" t="n">
        <v>15933.224796</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5297.648642709</v>
      </c>
      <c r="E21" s="45" t="n">
        <v>5607.961044</v>
      </c>
    </row>
    <row r="22" ht="12.75" customHeight="1" s="406">
      <c r="A22" s="17" t="n">
        <v>1</v>
      </c>
      <c r="B22" s="55" t="inlineStr">
        <is>
          <t>Mehr als 10 Mio. € bis einschließlich 100 Mio. €</t>
        </is>
      </c>
      <c r="C22" s="55" t="n"/>
      <c r="D22" s="46" t="n">
        <v>3870.732028329</v>
      </c>
      <c r="E22" s="57" t="n">
        <v>4131.589191</v>
      </c>
    </row>
    <row r="23" ht="12.75" customHeight="1" s="406">
      <c r="A23" s="17" t="n">
        <v>1</v>
      </c>
      <c r="B23" s="55" t="inlineStr">
        <is>
          <t>Mehr als 100 Mio. €</t>
        </is>
      </c>
      <c r="C23" s="60" t="n"/>
      <c r="D23" s="61" t="n">
        <v>2322.379041615</v>
      </c>
      <c r="E23" s="62" t="n">
        <v>2365.904898</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2799.857995119</v>
      </c>
      <c r="H16" s="84" t="n">
        <v>8192.102953690001</v>
      </c>
      <c r="I16" s="84" t="n">
        <v>12321.698356321</v>
      </c>
      <c r="J16" s="84" t="n">
        <v>171.42117208</v>
      </c>
      <c r="K16" s="84" t="n">
        <v>37.02175919</v>
      </c>
      <c r="L16" s="84">
        <f>SUM(M16:R16)</f>
        <v/>
      </c>
      <c r="M16" s="84" t="n">
        <v>8017.184635252</v>
      </c>
      <c r="N16" s="84" t="n">
        <v>5185.484169023999</v>
      </c>
      <c r="O16" s="84" t="n">
        <v>1257.090877033</v>
      </c>
      <c r="P16" s="84" t="n">
        <v>1938.639783945</v>
      </c>
      <c r="Q16" s="84" t="n">
        <v>15.26194232</v>
      </c>
      <c r="R16" s="84" t="n">
        <v>233.7046093</v>
      </c>
      <c r="S16" s="85" t="n">
        <v>0</v>
      </c>
      <c r="T16" s="270" t="n">
        <v>0</v>
      </c>
    </row>
    <row r="17" ht="12.75" customHeight="1" s="406">
      <c r="C17" s="80" t="n"/>
      <c r="D17" s="258">
        <f>"Jahr "&amp;(AktJahr-1)</f>
        <v/>
      </c>
      <c r="E17" s="271">
        <f>F17+L17</f>
        <v/>
      </c>
      <c r="F17" s="86">
        <f>SUM(G17:K17)</f>
        <v/>
      </c>
      <c r="G17" s="86" t="n">
        <v>2521.490358</v>
      </c>
      <c r="H17" s="86" t="n">
        <v>7803.577299</v>
      </c>
      <c r="I17" s="86" t="n">
        <v>12280.94241</v>
      </c>
      <c r="J17" s="86" t="n">
        <v>329.302284</v>
      </c>
      <c r="K17" s="86" t="n">
        <v>29.715667</v>
      </c>
      <c r="L17" s="86">
        <f>SUM(M17:R17)</f>
        <v/>
      </c>
      <c r="M17" s="86" t="n">
        <v>7551.952776</v>
      </c>
      <c r="N17" s="86" t="n">
        <v>4418.109015999999</v>
      </c>
      <c r="O17" s="86" t="n">
        <v>208.943642</v>
      </c>
      <c r="P17" s="86" t="n">
        <v>4143.586963</v>
      </c>
      <c r="Q17" s="86" t="n">
        <v>195.292571</v>
      </c>
      <c r="R17" s="86" t="n">
        <v>96.255679</v>
      </c>
      <c r="S17" s="87" t="n">
        <v>0</v>
      </c>
      <c r="T17" s="272" t="n">
        <v>0</v>
      </c>
    </row>
    <row r="18" ht="12.75" customHeight="1" s="406">
      <c r="B18" s="13" t="inlineStr">
        <is>
          <t>DE</t>
        </is>
      </c>
      <c r="C18" s="82" t="inlineStr">
        <is>
          <t>Deutschland</t>
        </is>
      </c>
      <c r="D18" s="257">
        <f>$D$16</f>
        <v/>
      </c>
      <c r="E18" s="269">
        <f>F18+L18</f>
        <v/>
      </c>
      <c r="F18" s="84">
        <f>SUM(G18:K18)</f>
        <v/>
      </c>
      <c r="G18" s="84" t="n">
        <v>2799.853652339</v>
      </c>
      <c r="H18" s="84" t="n">
        <v>8191.892202790001</v>
      </c>
      <c r="I18" s="84" t="n">
        <v>12313.658356321</v>
      </c>
      <c r="J18" s="84" t="n">
        <v>171.42117208</v>
      </c>
      <c r="K18" s="84" t="n">
        <v>37.02175919</v>
      </c>
      <c r="L18" s="84">
        <f>SUM(M18:R18)</f>
        <v/>
      </c>
      <c r="M18" s="84" t="n">
        <v>7051.928942632</v>
      </c>
      <c r="N18" s="84" t="n">
        <v>4840.107104883999</v>
      </c>
      <c r="O18" s="84" t="n">
        <v>1081.764560043</v>
      </c>
      <c r="P18" s="84" t="n">
        <v>1875.828845775</v>
      </c>
      <c r="Q18" s="84" t="n">
        <v>7.223</v>
      </c>
      <c r="R18" s="84" t="n">
        <v>233.7046093</v>
      </c>
      <c r="S18" s="85" t="n">
        <v>0</v>
      </c>
      <c r="T18" s="270" t="n">
        <v>0</v>
      </c>
    </row>
    <row r="19" ht="12.75" customHeight="1" s="406">
      <c r="C19" s="80" t="n"/>
      <c r="D19" s="258">
        <f>$D$17</f>
        <v/>
      </c>
      <c r="E19" s="271">
        <f>F19+L19</f>
        <v/>
      </c>
      <c r="F19" s="86">
        <f>SUM(G19:K19)</f>
        <v/>
      </c>
      <c r="G19" s="86" t="n">
        <v>2521.479509999999</v>
      </c>
      <c r="H19" s="86" t="n">
        <v>7803.295232</v>
      </c>
      <c r="I19" s="86" t="n">
        <v>12272.90241</v>
      </c>
      <c r="J19" s="86" t="n">
        <v>329.302284</v>
      </c>
      <c r="K19" s="86" t="n">
        <v>29.715667</v>
      </c>
      <c r="L19" s="86">
        <f>SUM(M19:R19)</f>
        <v/>
      </c>
      <c r="M19" s="86" t="n">
        <v>6748.611376</v>
      </c>
      <c r="N19" s="86" t="n">
        <v>4079.392428</v>
      </c>
      <c r="O19" s="86" t="n">
        <v>208.943642</v>
      </c>
      <c r="P19" s="86" t="n">
        <v>3986.519633</v>
      </c>
      <c r="Q19" s="86" t="n">
        <v>187.365088</v>
      </c>
      <c r="R19" s="86" t="n">
        <v>96.255679</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0.00434278</v>
      </c>
      <c r="H30" s="84" t="n">
        <v>0.11540841</v>
      </c>
      <c r="I30" s="84" t="n">
        <v>8.039999999999999</v>
      </c>
      <c r="J30" s="84" t="n">
        <v>0</v>
      </c>
      <c r="K30" s="84" t="n">
        <v>0</v>
      </c>
      <c r="L30" s="84">
        <f>SUM(M30:R30)</f>
        <v/>
      </c>
      <c r="M30" s="84" t="n">
        <v>202.128</v>
      </c>
      <c r="N30" s="84" t="n">
        <v>141.058</v>
      </c>
      <c r="O30" s="84" t="n">
        <v>88.59</v>
      </c>
      <c r="P30" s="84" t="n">
        <v>0</v>
      </c>
      <c r="Q30" s="84" t="n">
        <v>0</v>
      </c>
      <c r="R30" s="84" t="n">
        <v>0</v>
      </c>
      <c r="S30" s="85" t="n">
        <v>0</v>
      </c>
      <c r="T30" s="270" t="n">
        <v>0</v>
      </c>
    </row>
    <row r="31" ht="12.75" customHeight="1" s="406">
      <c r="C31" s="80" t="n"/>
      <c r="D31" s="258">
        <f>$D$17</f>
        <v/>
      </c>
      <c r="E31" s="271">
        <f>F31+L31</f>
        <v/>
      </c>
      <c r="F31" s="86">
        <f>SUM(G31:K31)</f>
        <v/>
      </c>
      <c r="G31" s="86" t="n">
        <v>0.010848</v>
      </c>
      <c r="H31" s="86" t="n">
        <v>0.173717</v>
      </c>
      <c r="I31" s="86" t="n">
        <v>8.039999999999999</v>
      </c>
      <c r="J31" s="86" t="n">
        <v>0</v>
      </c>
      <c r="K31" s="86" t="n">
        <v>0</v>
      </c>
      <c r="L31" s="86">
        <f>SUM(M31:R31)</f>
        <v/>
      </c>
      <c r="M31" s="86" t="n">
        <v>153.768</v>
      </c>
      <c r="N31" s="86" t="n">
        <v>123.058</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235.59157825</v>
      </c>
      <c r="N34" s="84" t="n">
        <v>6.91178903</v>
      </c>
      <c r="O34" s="84" t="n">
        <v>0</v>
      </c>
      <c r="P34" s="84" t="n">
        <v>0</v>
      </c>
      <c r="Q34" s="84" t="n">
        <v>8.03894232</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231.656802</v>
      </c>
      <c r="N35" s="86" t="n">
        <v>6.815957999999999</v>
      </c>
      <c r="O35" s="86" t="n">
        <v>0</v>
      </c>
      <c r="P35" s="86" t="n">
        <v>0</v>
      </c>
      <c r="Q35" s="86" t="n">
        <v>7.927483000000001</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0.09534249</v>
      </c>
      <c r="I50" s="84" t="n">
        <v>0</v>
      </c>
      <c r="J50" s="84" t="n">
        <v>0</v>
      </c>
      <c r="K50" s="84" t="n">
        <v>0</v>
      </c>
      <c r="L50" s="84">
        <f>SUM(M50:R50)</f>
        <v/>
      </c>
      <c r="M50" s="84" t="n">
        <v>523.24611437</v>
      </c>
      <c r="N50" s="84" t="n">
        <v>105.084</v>
      </c>
      <c r="O50" s="84" t="n">
        <v>77.03399999</v>
      </c>
      <c r="P50" s="84" t="n">
        <v>61.86</v>
      </c>
      <c r="Q50" s="84" t="n">
        <v>0</v>
      </c>
      <c r="R50" s="84" t="n">
        <v>0</v>
      </c>
      <c r="S50" s="85" t="n">
        <v>0</v>
      </c>
      <c r="T50" s="270" t="n">
        <v>0</v>
      </c>
    </row>
    <row r="51" ht="12.75" customHeight="1" s="406">
      <c r="C51" s="80" t="n"/>
      <c r="D51" s="258">
        <f>$D$17</f>
        <v/>
      </c>
      <c r="E51" s="271">
        <f>F51+L51</f>
        <v/>
      </c>
      <c r="F51" s="86">
        <f>SUM(G51:K51)</f>
        <v/>
      </c>
      <c r="G51" s="86" t="n">
        <v>0</v>
      </c>
      <c r="H51" s="86" t="n">
        <v>0.10835</v>
      </c>
      <c r="I51" s="86" t="n">
        <v>0</v>
      </c>
      <c r="J51" s="86" t="n">
        <v>0</v>
      </c>
      <c r="K51" s="86" t="n">
        <v>0</v>
      </c>
      <c r="L51" s="86">
        <f>SUM(M51:R51)</f>
        <v/>
      </c>
      <c r="M51" s="86" t="n">
        <v>413.626598</v>
      </c>
      <c r="N51" s="86" t="n">
        <v>118.08</v>
      </c>
      <c r="O51" s="86" t="n">
        <v>0</v>
      </c>
      <c r="P51" s="86" t="n">
        <v>146.45</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4.29</v>
      </c>
      <c r="N52" s="84" t="n">
        <v>0</v>
      </c>
      <c r="O52" s="84" t="n">
        <v>9.702316999999999</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4.29</v>
      </c>
      <c r="N53" s="86" t="n">
        <v>0</v>
      </c>
      <c r="O53" s="86" t="n">
        <v>0</v>
      </c>
      <c r="P53" s="86" t="n">
        <v>9.702316999999999</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43.12411864</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43.422169</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49.19915647</v>
      </c>
      <c r="O60" s="84" t="n">
        <v>0</v>
      </c>
      <c r="P60" s="84" t="n">
        <v>0.95093817</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47.340461</v>
      </c>
      <c r="O61" s="86" t="n">
        <v>0</v>
      </c>
      <c r="P61" s="86" t="n">
        <v>0.9150130000000001</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595.441581459</v>
      </c>
      <c r="H12" s="84" t="n">
        <v>1801.885712733</v>
      </c>
      <c r="I12" s="84" t="n">
        <v>7845.184839693</v>
      </c>
      <c r="J12" s="85" t="n">
        <v>543.7120386089999</v>
      </c>
      <c r="K12" s="121" t="n">
        <v>326.589951528</v>
      </c>
      <c r="L12" s="84" t="n">
        <v>315.963424032</v>
      </c>
      <c r="M12" s="84" t="n">
        <v>61.61165402</v>
      </c>
      <c r="N12" s="270" t="n">
        <v>0.37051058</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595.7430449999999</v>
      </c>
      <c r="H13" s="126" t="n">
        <v>2009.578185</v>
      </c>
      <c r="I13" s="126" t="n">
        <v>8391.372868</v>
      </c>
      <c r="J13" s="127" t="n">
        <v>610.427856</v>
      </c>
      <c r="K13" s="125" t="n">
        <v>93.684455</v>
      </c>
      <c r="L13" s="126" t="n">
        <v>319.77025</v>
      </c>
      <c r="M13" s="126" t="n">
        <v>83.09192999999999</v>
      </c>
      <c r="N13" s="290" t="n">
        <v>1.786543</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26</v>
      </c>
      <c r="H14" s="84" t="n">
        <v>1240.31098181</v>
      </c>
      <c r="I14" s="84" t="n">
        <v>7808.2938067</v>
      </c>
      <c r="J14" s="85" t="n">
        <v>482.33199064</v>
      </c>
      <c r="K14" s="121" t="n">
        <v>326.589951528</v>
      </c>
      <c r="L14" s="84" t="n">
        <v>160.45766037</v>
      </c>
      <c r="M14" s="84" t="n">
        <v>61.61165402</v>
      </c>
      <c r="N14" s="270" t="n">
        <v>0.37051058</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26</v>
      </c>
      <c r="H15" s="126" t="n">
        <v>1254.813146</v>
      </c>
      <c r="I15" s="126" t="n">
        <v>8353.462978</v>
      </c>
      <c r="J15" s="127" t="n">
        <v>543.875437</v>
      </c>
      <c r="K15" s="125" t="n">
        <v>93.684455</v>
      </c>
      <c r="L15" s="126" t="n">
        <v>166.209433</v>
      </c>
      <c r="M15" s="126" t="n">
        <v>83.09192999999999</v>
      </c>
      <c r="N15" s="290" t="n">
        <v>1.786543</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45</v>
      </c>
      <c r="H16" s="84" t="n">
        <v>23</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45</v>
      </c>
      <c r="H17" s="126" t="n">
        <v>23</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40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40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10</v>
      </c>
      <c r="H34" s="84" t="n">
        <v>84.49479113</v>
      </c>
      <c r="I34" s="84" t="n">
        <v>5</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10</v>
      </c>
      <c r="H35" s="126" t="n">
        <v>91.930041</v>
      </c>
      <c r="I35" s="126" t="n">
        <v>5.2796</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7.4</v>
      </c>
      <c r="H42" s="84" t="n">
        <v>0</v>
      </c>
      <c r="I42" s="84" t="n">
        <v>0</v>
      </c>
      <c r="J42" s="85" t="n">
        <v>2.75</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7.4</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417.041581459</v>
      </c>
      <c r="H48" s="84" t="n">
        <v>25</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417.343045</v>
      </c>
      <c r="H49" s="126" t="n">
        <v>25</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50</v>
      </c>
      <c r="H62" s="84" t="n">
        <v>204.346</v>
      </c>
      <c r="I62" s="84" t="n">
        <v>30</v>
      </c>
      <c r="J62" s="85" t="n">
        <v>0</v>
      </c>
      <c r="K62" s="121" t="n">
        <v>0</v>
      </c>
      <c r="L62" s="84" t="n">
        <v>24.24</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50</v>
      </c>
      <c r="H63" s="126" t="n">
        <v>204.346</v>
      </c>
      <c r="I63" s="126" t="n">
        <v>30</v>
      </c>
      <c r="J63" s="127" t="n">
        <v>0</v>
      </c>
      <c r="K63" s="125" t="n">
        <v>0</v>
      </c>
      <c r="L63" s="126" t="n">
        <v>24.24</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155.698567573</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153.248876</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69.03537222</v>
      </c>
      <c r="I80" s="84" t="n">
        <v>1.891032993</v>
      </c>
      <c r="J80" s="85" t="n">
        <v>0</v>
      </c>
      <c r="K80" s="121" t="n">
        <v>0</v>
      </c>
      <c r="L80" s="84" t="n">
        <v>131.265763662</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257.240122</v>
      </c>
      <c r="I81" s="126" t="n">
        <v>2.63029</v>
      </c>
      <c r="J81" s="127" t="n">
        <v>0</v>
      </c>
      <c r="K81" s="125" t="n">
        <v>0</v>
      </c>
      <c r="L81" s="126" t="n">
        <v>129.320817</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58.630047969</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66.552419</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1105</v>
      </c>
      <c r="F13" s="84" t="n">
        <v>0</v>
      </c>
      <c r="G13" s="84" t="n">
        <v>0</v>
      </c>
      <c r="H13" s="123" t="n">
        <v>0</v>
      </c>
      <c r="I13" s="84" t="n">
        <v>0</v>
      </c>
      <c r="J13" s="270" t="n">
        <v>1105</v>
      </c>
    </row>
    <row r="14" ht="12.75" customHeight="1" s="406">
      <c r="B14" s="153" t="n"/>
      <c r="C14" s="55" t="n"/>
      <c r="D14" s="55">
        <f>"Jahr "&amp;(AktJahr-1)</f>
        <v/>
      </c>
      <c r="E14" s="337" t="n">
        <v>1037</v>
      </c>
      <c r="F14" s="126" t="n">
        <v>0</v>
      </c>
      <c r="G14" s="126" t="n">
        <v>0</v>
      </c>
      <c r="H14" s="129" t="n">
        <v>0</v>
      </c>
      <c r="I14" s="126" t="n">
        <v>0</v>
      </c>
      <c r="J14" s="290" t="n">
        <v>1037</v>
      </c>
    </row>
    <row r="15" ht="12.75" customHeight="1" s="406">
      <c r="B15" s="153" t="inlineStr">
        <is>
          <t>DE</t>
        </is>
      </c>
      <c r="C15" s="82" t="inlineStr">
        <is>
          <t>Deutschland</t>
        </is>
      </c>
      <c r="D15" s="83">
        <f>$D$13</f>
        <v/>
      </c>
      <c r="E15" s="269" t="n">
        <v>1105</v>
      </c>
      <c r="F15" s="84" t="n">
        <v>0</v>
      </c>
      <c r="G15" s="84" t="n">
        <v>0</v>
      </c>
      <c r="H15" s="123" t="n">
        <v>0</v>
      </c>
      <c r="I15" s="84" t="n">
        <v>0</v>
      </c>
      <c r="J15" s="270" t="n">
        <v>1105</v>
      </c>
    </row>
    <row r="16" ht="12.75" customHeight="1" s="406">
      <c r="B16" s="153" t="n"/>
      <c r="C16" s="55" t="n"/>
      <c r="D16" s="55">
        <f>$D$14</f>
        <v/>
      </c>
      <c r="E16" s="337" t="n">
        <v>1037</v>
      </c>
      <c r="F16" s="126" t="n">
        <v>0</v>
      </c>
      <c r="G16" s="126" t="n">
        <v>0</v>
      </c>
      <c r="H16" s="129" t="n">
        <v>0</v>
      </c>
      <c r="I16" s="126" t="n">
        <v>0</v>
      </c>
      <c r="J16" s="290" t="n">
        <v>1037</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