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5429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SaarLB</t>
        </is>
      </c>
      <c r="H2" s="4" t="n"/>
      <c r="I2" s="4" t="n"/>
    </row>
    <row r="3" ht="15" customHeight="1" s="406">
      <c r="G3" s="5" t="inlineStr">
        <is>
          <t>Ursulinenstraße 2</t>
        </is>
      </c>
      <c r="H3" s="6" t="n"/>
      <c r="I3" s="6" t="n"/>
    </row>
    <row r="4" ht="15" customHeight="1" s="406">
      <c r="G4" s="5" t="inlineStr">
        <is>
          <t>66111 Saarbrücken</t>
        </is>
      </c>
      <c r="H4" s="6" t="n"/>
      <c r="I4" s="6" t="n"/>
      <c r="J4" s="7" t="n"/>
    </row>
    <row r="5" ht="15" customHeight="1" s="406">
      <c r="G5" s="5" t="inlineStr">
        <is>
          <t>Telefon: +49 681 383-01</t>
        </is>
      </c>
      <c r="H5" s="6" t="n"/>
      <c r="I5" s="6" t="n"/>
      <c r="J5" s="7" t="n"/>
    </row>
    <row r="6" ht="15" customHeight="1" s="406">
      <c r="G6" s="5" t="inlineStr">
        <is>
          <t>Telefax: +49 681 383-1200</t>
        </is>
      </c>
      <c r="H6" s="6" t="n"/>
      <c r="I6" s="6" t="n"/>
      <c r="J6" s="7" t="n"/>
    </row>
    <row r="7" ht="15" customHeight="1" s="406">
      <c r="G7" s="5" t="inlineStr">
        <is>
          <t>Internet: www.saarlb.de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673.3</v>
      </c>
      <c r="E21" s="370" t="n">
        <v>661.3</v>
      </c>
      <c r="F21" s="369" t="n">
        <v>665.64997557</v>
      </c>
      <c r="G21" s="370" t="n">
        <v>619.036383</v>
      </c>
      <c r="H21" s="369" t="n">
        <v>634.01721259</v>
      </c>
      <c r="I21" s="370" t="n">
        <v>580.027679</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1263.22308323</v>
      </c>
      <c r="E23" s="374" t="n">
        <v>1127.419392</v>
      </c>
      <c r="F23" s="373" t="n">
        <v>1283.51367767</v>
      </c>
      <c r="G23" s="374" t="n">
        <v>1079.863003</v>
      </c>
      <c r="H23" s="373" t="n">
        <v>1188.62534703</v>
      </c>
      <c r="I23" s="374" t="n">
        <v>1001.246212</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27.116812738</v>
      </c>
      <c r="E27" s="386" t="n">
        <v>27.098316</v>
      </c>
      <c r="F27" s="385" t="n">
        <v>13.312999511</v>
      </c>
      <c r="G27" s="386" t="n">
        <v>12.380728</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562.8062704920001</v>
      </c>
      <c r="E29" s="391" t="n">
        <v>439.021076</v>
      </c>
      <c r="F29" s="390" t="n">
        <v>604.550702589</v>
      </c>
      <c r="G29" s="391" t="n">
        <v>448.445892</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f>D25</f>
        <v/>
      </c>
      <c r="E31" s="27" t="n">
        <v>466.11939</v>
      </c>
      <c r="F31" s="26">
        <f>F25</f>
        <v/>
      </c>
      <c r="G31" s="27" t="n">
        <v>460.82662</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3912.7</v>
      </c>
      <c r="E37" s="370" t="n">
        <v>3268.7</v>
      </c>
      <c r="F37" s="369" t="n">
        <v>3887.48402686</v>
      </c>
      <c r="G37" s="370" t="n">
        <v>2889.539056</v>
      </c>
      <c r="H37" s="369" t="n">
        <v>3298.21987145</v>
      </c>
      <c r="I37" s="370" t="n">
        <v>2482.541414</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4870.886637160001</v>
      </c>
      <c r="E39" s="374" t="n">
        <v>4600.369137</v>
      </c>
      <c r="F39" s="373" t="n">
        <v>4958.39352745</v>
      </c>
      <c r="G39" s="374" t="n">
        <v>4306.44096</v>
      </c>
      <c r="H39" s="373" t="n">
        <v>4288.68927592</v>
      </c>
      <c r="I39" s="374" t="n">
        <v>3757.823312</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158.325542428</v>
      </c>
      <c r="E43" s="386" t="n">
        <v>131.078328</v>
      </c>
      <c r="F43" s="385" t="n">
        <v>77.74968053699999</v>
      </c>
      <c r="G43" s="386" t="n">
        <v>57.790781</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799.8610947320001</v>
      </c>
      <c r="E45" s="391" t="n">
        <v>1200.590809</v>
      </c>
      <c r="F45" s="390" t="n">
        <v>993.159820053</v>
      </c>
      <c r="G45" s="391" t="n">
        <v>1359.111123</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t="n">
        <v>1331.66913</v>
      </c>
      <c r="F47" s="26">
        <f>F41</f>
        <v/>
      </c>
      <c r="G47" s="27" t="n">
        <v>1416.9019</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673.3</v>
      </c>
      <c r="E9" s="224" t="n">
        <v>661.3</v>
      </c>
    </row>
    <row r="10" ht="21.75" customFormat="1" customHeight="1" s="165" thickBot="1">
      <c r="B10" s="249" t="inlineStr">
        <is>
          <t>davon Anteil festverzinslicher Pfandbriefe
§ 28 Abs. 1 Nr. 13  (gewichteter Durchschnitt)</t>
        </is>
      </c>
      <c r="C10" s="166" t="inlineStr">
        <is>
          <t>%</t>
        </is>
      </c>
      <c r="D10" s="167" t="n">
        <v>82.91994653</v>
      </c>
      <c r="E10" s="209" t="n">
        <v>90.93000000000001</v>
      </c>
    </row>
    <row r="11" ht="13.5" customHeight="1" s="406" thickBot="1">
      <c r="B11" s="205" t="n"/>
      <c r="C11" s="21" t="n"/>
      <c r="D11" s="21" t="n"/>
      <c r="E11" s="210" t="n"/>
    </row>
    <row r="12">
      <c r="B12" s="247" t="inlineStr">
        <is>
          <t>Deckungsmasse</t>
        </is>
      </c>
      <c r="C12" s="250" t="inlineStr">
        <is>
          <t>(Mio. €)</t>
        </is>
      </c>
      <c r="D12" s="207" t="n">
        <v>1263.22308323</v>
      </c>
      <c r="E12" s="208" t="n">
        <v>1127.419392</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89.97395804999999</v>
      </c>
      <c r="E18" s="212" t="n">
        <v>86.63</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5.01</v>
      </c>
      <c r="E30" s="212" t="n">
        <v>4.99</v>
      </c>
    </row>
    <row r="31" ht="21" customHeight="1" s="406">
      <c r="B31" s="172" t="inlineStr">
        <is>
          <t xml:space="preserve">durchschnittlicher gewichteter Beleihungsauslauf
§ 28 Abs. 2 Nr. 3  </t>
        </is>
      </c>
      <c r="C31" s="171" t="inlineStr">
        <is>
          <t>%</t>
        </is>
      </c>
      <c r="D31" s="170" t="n">
        <v>53.126508</v>
      </c>
      <c r="E31" s="212" t="n">
        <v>53.07</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21.48898839</v>
      </c>
      <c r="E35" s="212" t="n">
        <v>0</v>
      </c>
    </row>
    <row r="36">
      <c r="A36" s="218" t="n"/>
      <c r="B36" s="242" t="inlineStr">
        <is>
          <t>Tag, an dem sich die größte negative Summe ergibt</t>
        </is>
      </c>
      <c r="C36" s="169" t="inlineStr">
        <is>
          <t>Tag (1-180)</t>
        </is>
      </c>
      <c r="D36" s="362" t="n">
        <v>138</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60.79437268</v>
      </c>
      <c r="E37" s="215" t="n">
        <v>45.339423</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3912.7</v>
      </c>
      <c r="E9" s="224" t="n">
        <v>3268.7</v>
      </c>
    </row>
    <row r="10" ht="21.75" customFormat="1" customHeight="1" s="165" thickBot="1">
      <c r="A10" s="218" t="n">
        <v>1</v>
      </c>
      <c r="B10" s="249" t="inlineStr">
        <is>
          <t>davon Anteil festverzinslicher Pfandbriefe
§ 28 Abs. 1 Nr. 13 (gewichteter Durchschnitt)</t>
        </is>
      </c>
      <c r="C10" s="166" t="inlineStr">
        <is>
          <t>%</t>
        </is>
      </c>
      <c r="D10" s="167" t="n">
        <v>100</v>
      </c>
      <c r="E10" s="209" t="n">
        <v>98.47</v>
      </c>
    </row>
    <row r="11" ht="13.5" customHeight="1" s="406" thickBot="1">
      <c r="A11" s="218" t="n">
        <v>1</v>
      </c>
      <c r="B11" s="205" t="n"/>
      <c r="C11" s="21" t="n"/>
      <c r="D11" s="21" t="n"/>
      <c r="E11" s="210" t="n"/>
    </row>
    <row r="12">
      <c r="A12" s="218" t="n">
        <v>1</v>
      </c>
      <c r="B12" s="247" t="inlineStr">
        <is>
          <t>Deckungsmasse</t>
        </is>
      </c>
      <c r="C12" s="251" t="inlineStr">
        <is>
          <t>(Mio. €)</t>
        </is>
      </c>
      <c r="D12" s="223" t="n">
        <v>4870.886637160001</v>
      </c>
      <c r="E12" s="224" t="n">
        <v>4600.369137</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75.89673709</v>
      </c>
      <c r="E16" s="212" t="n">
        <v>76.5</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37.71398056</v>
      </c>
      <c r="E30" s="212" t="n">
        <v>0.856286</v>
      </c>
    </row>
    <row r="31">
      <c r="A31" s="218" t="n"/>
      <c r="B31" s="242" t="inlineStr">
        <is>
          <t>Tag, an dem sich die größte negative Summe ergibt</t>
        </is>
      </c>
      <c r="C31" s="169" t="inlineStr">
        <is>
          <t>Tag (1-180)</t>
        </is>
      </c>
      <c r="D31" s="362" t="n">
        <v>29</v>
      </c>
      <c r="E31" s="363" t="n">
        <v>28</v>
      </c>
    </row>
    <row r="32" ht="21.75" customHeight="1" s="406" thickBot="1">
      <c r="A32" s="218" t="n"/>
      <c r="B32" s="173" t="inlineStr">
        <is>
          <t>Gesamtbetrag der Deckungswerte, welche die Anforderungen von § 4 Abs. 1a S. 3 PfandBG erfüllen (Liquiditätsdeckung)</t>
        </is>
      </c>
      <c r="C32" s="248" t="inlineStr">
        <is>
          <t>(Mio. €)</t>
        </is>
      </c>
      <c r="D32" s="214" t="n">
        <v>104.19696213</v>
      </c>
      <c r="E32" s="215" t="n">
        <v>78.240348</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87" customHeight="1" s="406" thickBot="1">
      <c r="B10" s="230" t="inlineStr">
        <is>
          <t>ISIN</t>
        </is>
      </c>
      <c r="C10" s="204" t="inlineStr">
        <is>
          <t>(Mio. €)</t>
        </is>
      </c>
      <c r="D10" s="500" t="inlineStr">
        <is>
          <t>DE000SLB1275, DE000SLB1333, DE000SLB1358, DE000SLB1366, DE000SLB1390, DE000SLB1408, DE000SLB1416, DE000SLB1424, DE000SLB1432, DE000SLB1440, DE000SLB1457, DE000SLB1465, DE000SLB1473, DE000SLB1481, DE000SLB1499, DE000SLB1515, DE000SLB1523, DE000SLB1531, DE000SLB1549, DE000SLB1556, DE000SLB1564, DE000SLB1572</t>
        </is>
      </c>
      <c r="E10" s="501" t="inlineStr">
        <is>
          <t>DE000SLB1275, DE000SLB1317, DE000SLB1333, DE000SLB1358, DE000SLB1366, DE000SLB1374, DE000SLB1390, DE000SLB1408, DE000SLB1416, DE000SLB1424, DE000SLB1432, DE000SLB1440, DE000SLB1457, DE000SLB1465, DE000SLB1473, DE000SLB1481, DE000SLB1499, DE000SLB1507, DE000SLB1515, DE000SLB1523, DE000SLB1531, DE000SLB1549</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18.5" customHeight="1" s="406" thickBot="1">
      <c r="B22" s="230" t="inlineStr">
        <is>
          <t>ISIN</t>
        </is>
      </c>
      <c r="C22" s="204" t="inlineStr">
        <is>
          <t>(Mio. €)</t>
        </is>
      </c>
      <c r="D22" s="500" t="inlineStr">
        <is>
          <t>DE000SLB3917, DE000SLB3958, DE000SLB3974, DE000SLB4SA6, DE000SLB4014, DE000SLB4022, DE000SLB4097, DE000SLB4121, DE000SLB4139, DE000SLB4147, DE000SLB4154, DE000SLB4170, DE000SLB4188, DE000SLB4196, DE000SLB4204, DE000SLB4220, DE000SLB4238, DE000SLB4246, DE000SLB4253, DE000SLB4287, DE000SLB4303, DE000SLB4311, DE000SLB4329, DE000SLB4345, DE000SLB4352, DE000SLB4360</t>
        </is>
      </c>
      <c r="E22" s="501" t="inlineStr">
        <is>
          <t>DE000SLB3263, DE000SLB3271, DE000SLB3917, DE000SLB3958, DE000SLB3974, DE000SLB4SA6, DE000SLB4006, DE000SLB4014, DE000SLB4022, DE000SLB4097, DE000SLB4121, DE000SLB4139, DE000SLB4147, DE000SLB4154, DE000SLB4170, DE000SLB4188, DE000SLB4196, DE000SLB4204, DE000SLB4220, DE000SLB4238, DE000SLB4246, DE000SLB4253, DE000SLB4261, DE000SLB4279, DE000SLB4287, DE000SLB4295, DE000SLB4303, DE000SLB4311, DE000SLB4329, DE000SLB4337, DE000SLB4345, DE000SLB4352</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31.10.2024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09</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SAAR</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SaarLB</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s</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140</v>
      </c>
      <c r="E11" s="45" t="n">
        <v>119.44007432</v>
      </c>
      <c r="F11" s="44" t="n">
        <v>10</v>
      </c>
      <c r="G11" s="45" t="n">
        <v>124.059729</v>
      </c>
      <c r="I11" s="44" t="n">
        <v>0</v>
      </c>
      <c r="J11" s="45" t="n">
        <v>0</v>
      </c>
    </row>
    <row r="12" ht="12.75" customHeight="1" s="406">
      <c r="A12" s="17" t="n">
        <v>0</v>
      </c>
      <c r="B12" s="412" t="inlineStr">
        <is>
          <t>&gt; 0,5 Jahre und &lt;= 1 Jahr</t>
        </is>
      </c>
      <c r="C12" s="413" t="n"/>
      <c r="D12" s="44" t="n">
        <v>35</v>
      </c>
      <c r="E12" s="45" t="n">
        <v>71.86728151</v>
      </c>
      <c r="F12" s="44" t="n">
        <v>73</v>
      </c>
      <c r="G12" s="45" t="n">
        <v>63.836254</v>
      </c>
      <c r="I12" s="44" t="n">
        <v>0</v>
      </c>
      <c r="J12" s="45" t="n">
        <v>0</v>
      </c>
    </row>
    <row r="13" ht="12.75" customHeight="1" s="406">
      <c r="A13" s="17" t="n"/>
      <c r="B13" s="412" t="inlineStr">
        <is>
          <t>&gt; 1 Jahr und &lt;= 1,5 Jahre</t>
        </is>
      </c>
      <c r="C13" s="413" t="n"/>
      <c r="D13" s="44" t="n">
        <v>116</v>
      </c>
      <c r="E13" s="45" t="n">
        <v>71.91941787</v>
      </c>
      <c r="F13" s="44" t="n">
        <v>115</v>
      </c>
      <c r="G13" s="45" t="n">
        <v>99.834935</v>
      </c>
      <c r="I13" s="44" t="n">
        <v>140</v>
      </c>
      <c r="J13" s="45" t="n">
        <v>10</v>
      </c>
    </row>
    <row r="14" ht="12.75" customHeight="1" s="406">
      <c r="A14" s="17" t="n">
        <v>0</v>
      </c>
      <c r="B14" s="412" t="inlineStr">
        <is>
          <t>&gt; 1,5 Jahre und &lt;= 2 Jahre</t>
        </is>
      </c>
      <c r="C14" s="412" t="n"/>
      <c r="D14" s="46" t="n">
        <v>91</v>
      </c>
      <c r="E14" s="217" t="n">
        <v>131.81374056</v>
      </c>
      <c r="F14" s="46" t="n">
        <v>35</v>
      </c>
      <c r="G14" s="217" t="n">
        <v>62.155816</v>
      </c>
      <c r="I14" s="44" t="n">
        <v>35</v>
      </c>
      <c r="J14" s="45" t="n">
        <v>73</v>
      </c>
    </row>
    <row r="15" ht="12.75" customHeight="1" s="406">
      <c r="A15" s="17" t="n">
        <v>0</v>
      </c>
      <c r="B15" s="412" t="inlineStr">
        <is>
          <t>&gt; 2 Jahre und &lt;= 3 Jahre</t>
        </is>
      </c>
      <c r="C15" s="412" t="n"/>
      <c r="D15" s="46" t="n">
        <v>86.5</v>
      </c>
      <c r="E15" s="217" t="n">
        <v>157.63814106</v>
      </c>
      <c r="F15" s="46" t="n">
        <v>207</v>
      </c>
      <c r="G15" s="217" t="n">
        <v>129.511844</v>
      </c>
      <c r="I15" s="44" t="n">
        <v>207</v>
      </c>
      <c r="J15" s="45" t="n">
        <v>150</v>
      </c>
    </row>
    <row r="16" ht="12.75" customHeight="1" s="406">
      <c r="A16" s="17" t="n">
        <v>0</v>
      </c>
      <c r="B16" s="412" t="inlineStr">
        <is>
          <t>&gt; 3 Jahre und &lt;= 4 Jahre</t>
        </is>
      </c>
      <c r="C16" s="412" t="n"/>
      <c r="D16" s="46" t="n">
        <v>23</v>
      </c>
      <c r="E16" s="217" t="n">
        <v>122.39329086</v>
      </c>
      <c r="F16" s="46" t="n">
        <v>86.5</v>
      </c>
      <c r="G16" s="217" t="n">
        <v>101.618065</v>
      </c>
      <c r="I16" s="44" t="n">
        <v>86.5</v>
      </c>
      <c r="J16" s="45" t="n">
        <v>207</v>
      </c>
    </row>
    <row r="17" ht="12.75" customHeight="1" s="406">
      <c r="A17" s="17" t="n">
        <v>0</v>
      </c>
      <c r="B17" s="412" t="inlineStr">
        <is>
          <t>&gt; 4 Jahre und &lt;= 5 Jahre</t>
        </is>
      </c>
      <c r="C17" s="412" t="n"/>
      <c r="D17" s="46" t="n">
        <v>55</v>
      </c>
      <c r="E17" s="217" t="n">
        <v>299.55701383</v>
      </c>
      <c r="F17" s="46" t="n">
        <v>23</v>
      </c>
      <c r="G17" s="217" t="n">
        <v>146.588081</v>
      </c>
      <c r="I17" s="44" t="n">
        <v>23</v>
      </c>
      <c r="J17" s="45" t="n">
        <v>86.5</v>
      </c>
    </row>
    <row r="18" ht="12.75" customHeight="1" s="406">
      <c r="A18" s="17" t="n">
        <v>0</v>
      </c>
      <c r="B18" s="412" t="inlineStr">
        <is>
          <t>&gt; 5 Jahre und &lt;= 10 Jahre</t>
        </is>
      </c>
      <c r="C18" s="413" t="n"/>
      <c r="D18" s="44" t="n">
        <v>120</v>
      </c>
      <c r="E18" s="45" t="n">
        <v>267.21764172</v>
      </c>
      <c r="F18" s="44" t="n">
        <v>100</v>
      </c>
      <c r="G18" s="45" t="n">
        <v>399.814666</v>
      </c>
      <c r="I18" s="44" t="n">
        <v>160</v>
      </c>
      <c r="J18" s="45" t="n">
        <v>113</v>
      </c>
    </row>
    <row r="19" ht="12.75" customHeight="1" s="406">
      <c r="A19" s="17" t="n">
        <v>0</v>
      </c>
      <c r="B19" s="412" t="inlineStr">
        <is>
          <t>&gt; 10 Jahre</t>
        </is>
      </c>
      <c r="C19" s="413" t="n"/>
      <c r="D19" s="44" t="n">
        <v>6.8</v>
      </c>
      <c r="E19" s="45" t="n">
        <v>21.3764815</v>
      </c>
      <c r="F19" s="44" t="n">
        <v>11.8</v>
      </c>
      <c r="G19" s="45" t="n">
        <v>0</v>
      </c>
      <c r="I19" s="44" t="n">
        <v>21.8</v>
      </c>
      <c r="J19" s="45" t="n">
        <v>21.8</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158</v>
      </c>
      <c r="E24" s="45" t="n">
        <v>218.95426429</v>
      </c>
      <c r="F24" s="44" t="n">
        <v>70</v>
      </c>
      <c r="G24" s="45" t="n">
        <v>218.099363</v>
      </c>
      <c r="I24" s="44" t="n">
        <v>0</v>
      </c>
      <c r="J24" s="45" t="n">
        <v>0</v>
      </c>
    </row>
    <row r="25" ht="12.75" customHeight="1" s="406">
      <c r="A25" s="17" t="n"/>
      <c r="B25" s="412" t="inlineStr">
        <is>
          <t>&gt; 0,5 Jahre und &lt;= 1 Jahr</t>
        </is>
      </c>
      <c r="C25" s="413" t="n"/>
      <c r="D25" s="44" t="n">
        <v>165</v>
      </c>
      <c r="E25" s="45" t="n">
        <v>174.20402949</v>
      </c>
      <c r="F25" s="44" t="n">
        <v>190</v>
      </c>
      <c r="G25" s="45" t="n">
        <v>164.991933</v>
      </c>
      <c r="I25" s="44" t="n">
        <v>0</v>
      </c>
      <c r="J25" s="45" t="n">
        <v>0</v>
      </c>
    </row>
    <row r="26" ht="12.75" customHeight="1" s="406">
      <c r="A26" s="17" t="n">
        <v>1</v>
      </c>
      <c r="B26" s="412" t="inlineStr">
        <is>
          <t>&gt; 1 Jahr und &lt;= 1,5 Jahre</t>
        </is>
      </c>
      <c r="C26" s="413" t="n"/>
      <c r="D26" s="44" t="n">
        <v>145.5</v>
      </c>
      <c r="E26" s="45" t="n">
        <v>163.26697677</v>
      </c>
      <c r="F26" s="44" t="n">
        <v>158</v>
      </c>
      <c r="G26" s="45" t="n">
        <v>174.848889</v>
      </c>
      <c r="I26" s="44" t="n">
        <v>158</v>
      </c>
      <c r="J26" s="45" t="n">
        <v>70</v>
      </c>
    </row>
    <row r="27" ht="12.75" customHeight="1" s="406">
      <c r="A27" s="17" t="n">
        <v>1</v>
      </c>
      <c r="B27" s="412" t="inlineStr">
        <is>
          <t>&gt; 1,5 Jahre und &lt;= 2 Jahre</t>
        </is>
      </c>
      <c r="C27" s="412" t="n"/>
      <c r="D27" s="46" t="n">
        <v>58.5</v>
      </c>
      <c r="E27" s="217" t="n">
        <v>163.05352396</v>
      </c>
      <c r="F27" s="46" t="n">
        <v>135</v>
      </c>
      <c r="G27" s="217" t="n">
        <v>167.737265</v>
      </c>
      <c r="I27" s="44" t="n">
        <v>165</v>
      </c>
      <c r="J27" s="45" t="n">
        <v>190</v>
      </c>
    </row>
    <row r="28" ht="12.75" customHeight="1" s="406">
      <c r="A28" s="17" t="n">
        <v>1</v>
      </c>
      <c r="B28" s="412" t="inlineStr">
        <is>
          <t>&gt; 2 Jahre und &lt;= 3 Jahre</t>
        </is>
      </c>
      <c r="C28" s="412" t="n"/>
      <c r="D28" s="46" t="n">
        <v>57</v>
      </c>
      <c r="E28" s="217" t="n">
        <v>349.55470693</v>
      </c>
      <c r="F28" s="46" t="n">
        <v>204</v>
      </c>
      <c r="G28" s="217" t="n">
        <v>305.198967</v>
      </c>
      <c r="I28" s="44" t="n">
        <v>204</v>
      </c>
      <c r="J28" s="45" t="n">
        <v>293</v>
      </c>
    </row>
    <row r="29" ht="12.75" customHeight="1" s="406">
      <c r="A29" s="17" t="n">
        <v>1</v>
      </c>
      <c r="B29" s="412" t="inlineStr">
        <is>
          <t>&gt; 3 Jahre und &lt;= 4 Jahre</t>
        </is>
      </c>
      <c r="C29" s="412" t="n"/>
      <c r="D29" s="46" t="n">
        <v>391</v>
      </c>
      <c r="E29" s="217" t="n">
        <v>317.66598167</v>
      </c>
      <c r="F29" s="46" t="n">
        <v>57</v>
      </c>
      <c r="G29" s="217" t="n">
        <v>325.396269</v>
      </c>
      <c r="I29" s="44" t="n">
        <v>57</v>
      </c>
      <c r="J29" s="45" t="n">
        <v>204</v>
      </c>
    </row>
    <row r="30" ht="12.75" customHeight="1" s="406">
      <c r="A30" s="17" t="n">
        <v>1</v>
      </c>
      <c r="B30" s="412" t="inlineStr">
        <is>
          <t>&gt; 4 Jahre und &lt;= 5 Jahre</t>
        </is>
      </c>
      <c r="C30" s="412" t="n"/>
      <c r="D30" s="46" t="n">
        <v>412.5</v>
      </c>
      <c r="E30" s="217" t="n">
        <v>323.98673212</v>
      </c>
      <c r="F30" s="46" t="n">
        <v>371</v>
      </c>
      <c r="G30" s="217" t="n">
        <v>320.336116</v>
      </c>
      <c r="I30" s="44" t="n">
        <v>391</v>
      </c>
      <c r="J30" s="45" t="n">
        <v>57</v>
      </c>
    </row>
    <row r="31" ht="12.75" customHeight="1" s="406">
      <c r="A31" s="17" t="n">
        <v>1</v>
      </c>
      <c r="B31" s="412" t="inlineStr">
        <is>
          <t>&gt; 5 Jahre und &lt;= 10 Jahre</t>
        </is>
      </c>
      <c r="C31" s="413" t="n"/>
      <c r="D31" s="44" t="n">
        <v>1732.5</v>
      </c>
      <c r="E31" s="45" t="n">
        <v>1250.43697576</v>
      </c>
      <c r="F31" s="44" t="n">
        <v>1437</v>
      </c>
      <c r="G31" s="45" t="n">
        <v>1147.719349</v>
      </c>
      <c r="I31" s="44" t="n">
        <v>1442</v>
      </c>
      <c r="J31" s="45" t="n">
        <v>1775</v>
      </c>
    </row>
    <row r="32" ht="12.75" customHeight="1" s="406">
      <c r="B32" s="412" t="inlineStr">
        <is>
          <t>&gt; 10 Jahre</t>
        </is>
      </c>
      <c r="C32" s="413" t="n"/>
      <c r="D32" s="44" t="n">
        <v>792.7</v>
      </c>
      <c r="E32" s="45" t="n">
        <v>1909.76344617</v>
      </c>
      <c r="F32" s="44" t="n">
        <v>646.7</v>
      </c>
      <c r="G32" s="45" t="n">
        <v>1776.040986</v>
      </c>
      <c r="I32" s="44" t="n">
        <v>1495.7</v>
      </c>
      <c r="J32" s="45" t="n">
        <v>679.7</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0.9803834100000001</v>
      </c>
      <c r="E9" s="54" t="n">
        <v>1.507011</v>
      </c>
    </row>
    <row r="10" ht="12.75" customHeight="1" s="406">
      <c r="A10" s="17" t="n">
        <v>0</v>
      </c>
      <c r="B10" s="55" t="inlineStr">
        <is>
          <t>Mehr als 300 Tsd. € bis einschließlich 1 Mio. €</t>
        </is>
      </c>
      <c r="C10" s="55" t="n"/>
      <c r="D10" s="44" t="n">
        <v>20.85128317</v>
      </c>
      <c r="E10" s="54" t="n">
        <v>22.562044</v>
      </c>
    </row>
    <row r="11" ht="12.75" customHeight="1" s="406">
      <c r="A11" s="17" t="n"/>
      <c r="B11" s="55" t="inlineStr">
        <is>
          <t>Mehr als 1 Mio. € bis einschließlich 10 Mio. €</t>
        </is>
      </c>
      <c r="C11" s="55" t="n"/>
      <c r="D11" s="44" t="n">
        <v>454.09611941</v>
      </c>
      <c r="E11" s="54" t="n">
        <v>444.773234</v>
      </c>
    </row>
    <row r="12" ht="12.75" customHeight="1" s="406">
      <c r="A12" s="17" t="n">
        <v>0</v>
      </c>
      <c r="B12" s="55" t="inlineStr">
        <is>
          <t>Mehr als 10 Mio. €</t>
        </is>
      </c>
      <c r="C12" s="55" t="n"/>
      <c r="D12" s="44" t="n">
        <v>724.29529724</v>
      </c>
      <c r="E12" s="54" t="n">
        <v>608.077103</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1273.2161815</v>
      </c>
      <c r="E21" s="45" t="n">
        <v>1205.7131</v>
      </c>
    </row>
    <row r="22" ht="12.75" customHeight="1" s="406">
      <c r="A22" s="17" t="n">
        <v>1</v>
      </c>
      <c r="B22" s="55" t="inlineStr">
        <is>
          <t>Mehr als 10 Mio. € bis einschließlich 100 Mio. €</t>
        </is>
      </c>
      <c r="C22" s="55" t="n"/>
      <c r="D22" s="46" t="n">
        <v>3208.34829407</v>
      </c>
      <c r="E22" s="57" t="n">
        <v>2974.521807</v>
      </c>
    </row>
    <row r="23" ht="12.75" customHeight="1" s="406">
      <c r="A23" s="17" t="n">
        <v>1</v>
      </c>
      <c r="B23" s="55" t="inlineStr">
        <is>
          <t>Mehr als 100 Mio. €</t>
        </is>
      </c>
      <c r="C23" s="60" t="n"/>
      <c r="D23" s="61" t="n">
        <v>389.32216159</v>
      </c>
      <c r="E23" s="62" t="n">
        <v>420.13423</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11.79394267</v>
      </c>
      <c r="H16" s="84" t="n">
        <v>0</v>
      </c>
      <c r="I16" s="84" t="n">
        <v>9.706212260000001</v>
      </c>
      <c r="J16" s="84" t="n">
        <v>0</v>
      </c>
      <c r="K16" s="84" t="n">
        <v>0</v>
      </c>
      <c r="L16" s="84">
        <f>SUM(M16:R16)</f>
        <v/>
      </c>
      <c r="M16" s="84" t="n">
        <v>476.25586336</v>
      </c>
      <c r="N16" s="84" t="n">
        <v>348.02385079</v>
      </c>
      <c r="O16" s="84" t="n">
        <v>0</v>
      </c>
      <c r="P16" s="84" t="n">
        <v>354.44321415</v>
      </c>
      <c r="Q16" s="84" t="n">
        <v>0</v>
      </c>
      <c r="R16" s="84" t="n">
        <v>0</v>
      </c>
      <c r="S16" s="85" t="n">
        <v>0</v>
      </c>
      <c r="T16" s="270" t="n">
        <v>0</v>
      </c>
    </row>
    <row r="17" ht="12.75" customHeight="1" s="406">
      <c r="C17" s="80" t="n"/>
      <c r="D17" s="258">
        <f>"Jahr "&amp;(AktJahr-1)</f>
        <v/>
      </c>
      <c r="E17" s="271">
        <f>F17+L17</f>
        <v/>
      </c>
      <c r="F17" s="86">
        <f>SUM(G17:K17)</f>
        <v/>
      </c>
      <c r="G17" s="86" t="n">
        <v>12.195496</v>
      </c>
      <c r="H17" s="86" t="n">
        <v>0</v>
      </c>
      <c r="I17" s="86" t="n">
        <v>6.348248</v>
      </c>
      <c r="J17" s="86" t="n">
        <v>0</v>
      </c>
      <c r="K17" s="86" t="n">
        <v>0</v>
      </c>
      <c r="L17" s="86">
        <f>SUM(M17:R17)</f>
        <v/>
      </c>
      <c r="M17" s="86" t="n">
        <v>422.1861</v>
      </c>
      <c r="N17" s="86" t="n">
        <v>329.373049</v>
      </c>
      <c r="O17" s="86" t="n">
        <v>0</v>
      </c>
      <c r="P17" s="86" t="n">
        <v>306.816499</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11.79394267</v>
      </c>
      <c r="H18" s="84" t="n">
        <v>0</v>
      </c>
      <c r="I18" s="84" t="n">
        <v>6.49621226</v>
      </c>
      <c r="J18" s="84" t="n">
        <v>0</v>
      </c>
      <c r="K18" s="84" t="n">
        <v>0</v>
      </c>
      <c r="L18" s="84">
        <f>SUM(M18:R18)</f>
        <v/>
      </c>
      <c r="M18" s="84" t="n">
        <v>204.2283328</v>
      </c>
      <c r="N18" s="84" t="n">
        <v>264.72599046</v>
      </c>
      <c r="O18" s="84" t="n">
        <v>0</v>
      </c>
      <c r="P18" s="84" t="n">
        <v>272.04181071</v>
      </c>
      <c r="Q18" s="84" t="n">
        <v>0</v>
      </c>
      <c r="R18" s="84" t="n">
        <v>0</v>
      </c>
      <c r="S18" s="85" t="n">
        <v>0</v>
      </c>
      <c r="T18" s="270" t="n">
        <v>0</v>
      </c>
    </row>
    <row r="19" ht="12.75" customHeight="1" s="406">
      <c r="C19" s="80" t="n"/>
      <c r="D19" s="258">
        <f>$D$17</f>
        <v/>
      </c>
      <c r="E19" s="271">
        <f>F19+L19</f>
        <v/>
      </c>
      <c r="F19" s="86">
        <f>SUM(G19:K19)</f>
        <v/>
      </c>
      <c r="G19" s="86" t="n">
        <v>12.195496</v>
      </c>
      <c r="H19" s="86" t="n">
        <v>0</v>
      </c>
      <c r="I19" s="86" t="n">
        <v>6.348248</v>
      </c>
      <c r="J19" s="86" t="n">
        <v>0</v>
      </c>
      <c r="K19" s="86" t="n">
        <v>0</v>
      </c>
      <c r="L19" s="86">
        <f>SUM(M19:R19)</f>
        <v/>
      </c>
      <c r="M19" s="86" t="n">
        <v>172.753167</v>
      </c>
      <c r="N19" s="86" t="n">
        <v>272.156749</v>
      </c>
      <c r="O19" s="86" t="n">
        <v>0</v>
      </c>
      <c r="P19" s="86" t="n">
        <v>255.897785</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3.21</v>
      </c>
      <c r="J30" s="84" t="n">
        <v>0</v>
      </c>
      <c r="K30" s="84" t="n">
        <v>0</v>
      </c>
      <c r="L30" s="84">
        <f>SUM(M30:R30)</f>
        <v/>
      </c>
      <c r="M30" s="84" t="n">
        <v>272.02753056</v>
      </c>
      <c r="N30" s="84" t="n">
        <v>83.29786032999999</v>
      </c>
      <c r="O30" s="84" t="n">
        <v>0</v>
      </c>
      <c r="P30" s="84" t="n">
        <v>82.40140344</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249.432933</v>
      </c>
      <c r="N31" s="86" t="n">
        <v>57.2163</v>
      </c>
      <c r="O31" s="86" t="n">
        <v>0</v>
      </c>
      <c r="P31" s="86" t="n">
        <v>50.918714</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86.09307301</v>
      </c>
      <c r="H12" s="84" t="n">
        <v>267.03828001</v>
      </c>
      <c r="I12" s="84" t="n">
        <v>3716.30637623</v>
      </c>
      <c r="J12" s="85" t="n">
        <v>449.83992939</v>
      </c>
      <c r="K12" s="121" t="n">
        <v>0</v>
      </c>
      <c r="L12" s="84" t="n">
        <v>124.44377473</v>
      </c>
      <c r="M12" s="84" t="n">
        <v>211.46749149</v>
      </c>
      <c r="N12" s="270" t="n">
        <v>15.6977123</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89.59116400000001</v>
      </c>
      <c r="H13" s="126" t="n">
        <v>103.58903</v>
      </c>
      <c r="I13" s="126" t="n">
        <v>3539.151984</v>
      </c>
      <c r="J13" s="127" t="n">
        <v>491.179692</v>
      </c>
      <c r="K13" s="125" t="n">
        <v>0</v>
      </c>
      <c r="L13" s="126" t="n">
        <v>132.860642</v>
      </c>
      <c r="M13" s="126" t="n">
        <v>237.903492</v>
      </c>
      <c r="N13" s="290" t="n">
        <v>6.093134</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267.03828001</v>
      </c>
      <c r="I14" s="84" t="n">
        <v>2168.48126697</v>
      </c>
      <c r="J14" s="85" t="n">
        <v>247.24092533</v>
      </c>
      <c r="K14" s="121" t="n">
        <v>0</v>
      </c>
      <c r="L14" s="84" t="n">
        <v>124.44377473</v>
      </c>
      <c r="M14" s="84" t="n">
        <v>198.78749149</v>
      </c>
      <c r="N14" s="270" t="n">
        <v>15.6977123</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103.58903</v>
      </c>
      <c r="I15" s="126" t="n">
        <v>2079.599611</v>
      </c>
      <c r="J15" s="127" t="n">
        <v>301.349585</v>
      </c>
      <c r="K15" s="125" t="n">
        <v>0</v>
      </c>
      <c r="L15" s="126" t="n">
        <v>132.860642</v>
      </c>
      <c r="M15" s="126" t="n">
        <v>210.423492</v>
      </c>
      <c r="N15" s="290" t="n">
        <v>6.093134</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86.09307301</v>
      </c>
      <c r="H26" s="84" t="n">
        <v>0</v>
      </c>
      <c r="I26" s="84" t="n">
        <v>1547.82510926</v>
      </c>
      <c r="J26" s="85" t="n">
        <v>202.59900406</v>
      </c>
      <c r="K26" s="121" t="n">
        <v>0</v>
      </c>
      <c r="L26" s="84" t="n">
        <v>0</v>
      </c>
      <c r="M26" s="84" t="n">
        <v>12.68</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89.59116400000001</v>
      </c>
      <c r="H27" s="126" t="n">
        <v>0</v>
      </c>
      <c r="I27" s="126" t="n">
        <v>1459.552373</v>
      </c>
      <c r="J27" s="127" t="n">
        <v>189.830107</v>
      </c>
      <c r="K27" s="125" t="n">
        <v>0</v>
      </c>
      <c r="L27" s="126" t="n">
        <v>0</v>
      </c>
      <c r="M27" s="126" t="n">
        <v>27.48</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63</v>
      </c>
      <c r="F13" s="84" t="n">
        <v>0</v>
      </c>
      <c r="G13" s="84" t="n">
        <v>0</v>
      </c>
      <c r="H13" s="123" t="n">
        <v>0</v>
      </c>
      <c r="I13" s="84" t="n">
        <v>0</v>
      </c>
      <c r="J13" s="270" t="n">
        <v>63</v>
      </c>
    </row>
    <row r="14" ht="12.75" customHeight="1" s="406">
      <c r="B14" s="153" t="n"/>
      <c r="C14" s="55" t="n"/>
      <c r="D14" s="55">
        <f>"Jahr "&amp;(AktJahr-1)</f>
        <v/>
      </c>
      <c r="E14" s="337" t="n">
        <v>50.5</v>
      </c>
      <c r="F14" s="126" t="n">
        <v>0</v>
      </c>
      <c r="G14" s="126" t="n">
        <v>0</v>
      </c>
      <c r="H14" s="129" t="n">
        <v>0</v>
      </c>
      <c r="I14" s="126" t="n">
        <v>0</v>
      </c>
      <c r="J14" s="290" t="n">
        <v>50.5</v>
      </c>
    </row>
    <row r="15" ht="12.75" customHeight="1" s="406">
      <c r="B15" s="153" t="inlineStr">
        <is>
          <t>DE</t>
        </is>
      </c>
      <c r="C15" s="82" t="inlineStr">
        <is>
          <t>Deutschland</t>
        </is>
      </c>
      <c r="D15" s="83">
        <f>$D$13</f>
        <v/>
      </c>
      <c r="E15" s="269" t="n">
        <v>63</v>
      </c>
      <c r="F15" s="84" t="n">
        <v>0</v>
      </c>
      <c r="G15" s="84" t="n">
        <v>0</v>
      </c>
      <c r="H15" s="123" t="n">
        <v>0</v>
      </c>
      <c r="I15" s="84" t="n">
        <v>0</v>
      </c>
      <c r="J15" s="270" t="n">
        <v>63</v>
      </c>
    </row>
    <row r="16" ht="12.75" customHeight="1" s="406">
      <c r="B16" s="153" t="n"/>
      <c r="C16" s="55" t="n"/>
      <c r="D16" s="55">
        <f>$D$14</f>
        <v/>
      </c>
      <c r="E16" s="337" t="n">
        <v>50.5</v>
      </c>
      <c r="F16" s="126" t="n">
        <v>0</v>
      </c>
      <c r="G16" s="126" t="n">
        <v>0</v>
      </c>
      <c r="H16" s="129" t="n">
        <v>0</v>
      </c>
      <c r="I16" s="126" t="n">
        <v>0</v>
      </c>
      <c r="J16" s="290" t="n">
        <v>50.5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