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524125" cy="7048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Natixis Pfandbriefbank AG</t>
        </is>
      </c>
      <c r="H2" s="4" t="n"/>
      <c r="I2" s="4" t="n"/>
    </row>
    <row r="3" ht="15" customHeight="1" s="430">
      <c r="G3" s="5" t="inlineStr">
        <is>
          <t>Senckenberganlage 21</t>
        </is>
      </c>
      <c r="H3" s="6" t="n"/>
      <c r="I3" s="6" t="n"/>
    </row>
    <row r="4" ht="15" customHeight="1" s="430">
      <c r="G4" s="5" t="inlineStr">
        <is>
          <t>60325 Frankfurt</t>
        </is>
      </c>
      <c r="H4" s="6" t="n"/>
      <c r="I4" s="6" t="n"/>
      <c r="J4" s="7" t="n"/>
    </row>
    <row r="5" ht="15" customHeight="1" s="430">
      <c r="G5" s="5" t="inlineStr">
        <is>
          <t>Telefon: +49 69 971530</t>
        </is>
      </c>
      <c r="H5" s="6" t="n"/>
      <c r="I5" s="6" t="n"/>
      <c r="J5" s="7" t="n"/>
    </row>
    <row r="6" ht="15" customHeight="1" s="430">
      <c r="G6" s="5" t="inlineStr">
        <is>
          <t>Internet: www.pfb.natixis.com</t>
        </is>
      </c>
      <c r="H6" s="6" t="n"/>
      <c r="I6" s="6" t="n"/>
      <c r="J6" s="7" t="n"/>
    </row>
    <row r="7" ht="15" customHeight="1" s="430">
      <c r="G7" s="5" t="inlineStr">
        <is>
          <t>E-Mail: info@pfandbrief.de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1291</v>
      </c>
      <c r="E21" s="387" t="n">
        <v>1296</v>
      </c>
      <c r="F21" s="386" t="n">
        <v>1228.21</v>
      </c>
      <c r="G21" s="387" t="n">
        <v>1188.2</v>
      </c>
      <c r="H21" s="386" t="n">
        <v>1198.4</v>
      </c>
      <c r="I21" s="387" t="n">
        <v>1256.56</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1692.97</v>
      </c>
      <c r="E23" s="391" t="n">
        <v>1688.82</v>
      </c>
      <c r="F23" s="390" t="n">
        <v>1715.45</v>
      </c>
      <c r="G23" s="391" t="n">
        <v>1679.8</v>
      </c>
      <c r="H23" s="390" t="n">
        <v>1681.16</v>
      </c>
      <c r="I23" s="391" t="n">
        <v>1737.83</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49.95</v>
      </c>
      <c r="E27" s="387" t="n">
        <v>49.8</v>
      </c>
      <c r="F27" s="386" t="n">
        <v>24.56</v>
      </c>
      <c r="G27" s="387" t="n">
        <v>23.76</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352.02</v>
      </c>
      <c r="E29" s="394" t="n">
        <v>343.02</v>
      </c>
      <c r="F29" s="393" t="n">
        <v>462.68</v>
      </c>
      <c r="G29" s="394" t="n">
        <v>467.83</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401.97</v>
      </c>
      <c r="E31" s="27" t="n">
        <v>392.82</v>
      </c>
      <c r="F31" s="26" t="n">
        <v>487.24</v>
      </c>
      <c r="G31" s="27" t="n">
        <v>491.6</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1291</v>
      </c>
      <c r="E9" s="219" t="n">
        <v>1296</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1692.97</v>
      </c>
      <c r="E12" s="205" t="n">
        <v>1688.82</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48.55</v>
      </c>
      <c r="E18" s="209" t="n">
        <v>49.02</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43.43</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4</v>
      </c>
      <c r="E30" s="209" t="n">
        <v>4.15</v>
      </c>
    </row>
    <row r="31" ht="31.5" customHeight="1" s="430">
      <c r="A31" s="214" t="n">
        <v>0</v>
      </c>
      <c r="B31" s="169" t="inlineStr">
        <is>
          <t xml:space="preserve">average loan-to-value ratio, weighted using the mortgage lending value
section 28 para. 2 no. 3  </t>
        </is>
      </c>
      <c r="C31" s="168" t="inlineStr">
        <is>
          <t>%</t>
        </is>
      </c>
      <c r="D31" s="167" t="n">
        <v>57.91</v>
      </c>
      <c r="E31" s="209" t="n">
        <v>57.82</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166.47</v>
      </c>
      <c r="E35" s="209" t="n">
        <v>0</v>
      </c>
    </row>
    <row r="36">
      <c r="A36" s="214" t="n"/>
      <c r="B36" s="236" t="inlineStr">
        <is>
          <t>Day on which the largest negative sum results</t>
        </is>
      </c>
      <c r="C36" s="166" t="inlineStr">
        <is>
          <t>Day (1-180)</t>
        </is>
      </c>
      <c r="D36" s="379" t="n">
        <v>168</v>
      </c>
      <c r="E36" s="380" t="n">
        <v>0</v>
      </c>
    </row>
    <row r="37" ht="21.75" customHeight="1" s="430" thickBot="1">
      <c r="A37" s="214" t="n">
        <v>1</v>
      </c>
      <c r="B37" s="170" t="inlineStr">
        <is>
          <t>Total amount of cover assets meeting the requirements of section 4 para 1a s. 3 Pfandbrief Act</t>
        </is>
      </c>
      <c r="C37" s="242" t="inlineStr">
        <is>
          <t>(€ mn.)</t>
        </is>
      </c>
      <c r="D37" s="211" t="n">
        <v>231.97</v>
      </c>
      <c r="E37" s="212" t="n">
        <v>235.77</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34.5" customHeight="1" s="430" thickBot="1">
      <c r="B10" s="224" t="inlineStr">
        <is>
          <t>ISIN</t>
        </is>
      </c>
      <c r="C10" s="201" t="inlineStr">
        <is>
          <t>(Mio. €)</t>
        </is>
      </c>
      <c r="D10" s="521" t="inlineStr">
        <is>
          <t>DE000A14J0E6, DE000A14J0H9, DE000A14J0L1, DE000A14J0M9, DE000A14J0N7, DE000A14J0P2</t>
        </is>
      </c>
      <c r="E10" s="522" t="inlineStr">
        <is>
          <t>DE000A14J0E6, DE000A14J0H9, DE000A14J0L1, DE000A14J0M9, DE000A14J0N7, DE000A14J0P2</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15.07.2024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NAT</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Natixis Pfandbriefbank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260</v>
      </c>
      <c r="E11" s="44" t="n">
        <v>121.25</v>
      </c>
      <c r="F11" s="43" t="n">
        <v>5</v>
      </c>
      <c r="G11" s="44" t="n">
        <v>216.76</v>
      </c>
      <c r="I11" s="43" t="n">
        <v>0</v>
      </c>
      <c r="J11" s="44" t="n">
        <v>0</v>
      </c>
    </row>
    <row r="12" ht="12.75" customHeight="1" s="430">
      <c r="A12" s="17" t="n">
        <v>0</v>
      </c>
      <c r="B12" s="424" t="inlineStr">
        <is>
          <t>&gt; 0.5 years and &lt;= 1 year</t>
        </is>
      </c>
      <c r="C12" s="425" t="n"/>
      <c r="D12" s="43" t="n">
        <v>250</v>
      </c>
      <c r="E12" s="44" t="n">
        <v>85.8</v>
      </c>
      <c r="F12" s="43" t="n">
        <v>0</v>
      </c>
      <c r="G12" s="44" t="n">
        <v>114.16</v>
      </c>
      <c r="I12" s="43" t="n">
        <v>0</v>
      </c>
      <c r="J12" s="44" t="n">
        <v>0</v>
      </c>
    </row>
    <row r="13" ht="12.75" customHeight="1" s="430">
      <c r="A13" s="17" t="n"/>
      <c r="B13" s="424" t="inlineStr">
        <is>
          <t>&gt; 1  year and &lt;= 1.5 years</t>
        </is>
      </c>
      <c r="C13" s="425" t="n"/>
      <c r="D13" s="43" t="n">
        <v>260</v>
      </c>
      <c r="E13" s="44" t="n">
        <v>126.81</v>
      </c>
      <c r="F13" s="43" t="n">
        <v>260</v>
      </c>
      <c r="G13" s="44" t="n">
        <v>133.9</v>
      </c>
      <c r="I13" s="43" t="n">
        <v>260</v>
      </c>
      <c r="J13" s="44" t="n">
        <v>5</v>
      </c>
    </row>
    <row r="14" ht="12.75" customHeight="1" s="430">
      <c r="A14" s="17" t="n">
        <v>0</v>
      </c>
      <c r="B14" s="424" t="inlineStr">
        <is>
          <t>&gt; 1.5 years and &lt;= 2 years</t>
        </is>
      </c>
      <c r="C14" s="424" t="n"/>
      <c r="D14" s="45" t="n">
        <v>6</v>
      </c>
      <c r="E14" s="213" t="n">
        <v>160.33</v>
      </c>
      <c r="F14" s="45" t="n">
        <v>250</v>
      </c>
      <c r="G14" s="213" t="n">
        <v>26.6</v>
      </c>
      <c r="I14" s="43" t="n">
        <v>250</v>
      </c>
      <c r="J14" s="44" t="n">
        <v>0</v>
      </c>
    </row>
    <row r="15" ht="12.75" customHeight="1" s="430">
      <c r="A15" s="17" t="n">
        <v>0</v>
      </c>
      <c r="B15" s="424" t="inlineStr">
        <is>
          <t>&gt; 2 years and &lt;= 3 years</t>
        </is>
      </c>
      <c r="C15" s="424" t="n"/>
      <c r="D15" s="45" t="n">
        <v>255</v>
      </c>
      <c r="E15" s="213" t="n">
        <v>478.25</v>
      </c>
      <c r="F15" s="45" t="n">
        <v>266</v>
      </c>
      <c r="G15" s="213" t="n">
        <v>266.67</v>
      </c>
      <c r="I15" s="43" t="n">
        <v>266</v>
      </c>
      <c r="J15" s="44" t="n">
        <v>510</v>
      </c>
    </row>
    <row r="16" ht="12.75" customHeight="1" s="430">
      <c r="A16" s="17" t="n">
        <v>0</v>
      </c>
      <c r="B16" s="424" t="inlineStr">
        <is>
          <t>&gt; 3 years and &lt;= 4 years</t>
        </is>
      </c>
      <c r="C16" s="424" t="n"/>
      <c r="D16" s="45" t="n">
        <v>10</v>
      </c>
      <c r="E16" s="213" t="n">
        <v>194.09</v>
      </c>
      <c r="F16" s="45" t="n">
        <v>255</v>
      </c>
      <c r="G16" s="213" t="n">
        <v>415.3</v>
      </c>
      <c r="I16" s="43" t="n">
        <v>255</v>
      </c>
      <c r="J16" s="44" t="n">
        <v>266</v>
      </c>
    </row>
    <row r="17" ht="12.75" customHeight="1" s="430">
      <c r="A17" s="17" t="n">
        <v>0</v>
      </c>
      <c r="B17" s="424" t="inlineStr">
        <is>
          <t>&gt; 4 years and &lt;= 5 years</t>
        </is>
      </c>
      <c r="C17" s="424" t="n"/>
      <c r="D17" s="45" t="n">
        <v>0</v>
      </c>
      <c r="E17" s="213" t="n">
        <v>355.5</v>
      </c>
      <c r="F17" s="45" t="n">
        <v>10</v>
      </c>
      <c r="G17" s="213" t="n">
        <v>198.44</v>
      </c>
      <c r="I17" s="43" t="n">
        <v>10</v>
      </c>
      <c r="J17" s="44" t="n">
        <v>255</v>
      </c>
    </row>
    <row r="18" ht="12.75" customHeight="1" s="430">
      <c r="A18" s="17" t="n">
        <v>0</v>
      </c>
      <c r="B18" s="424" t="inlineStr">
        <is>
          <t>&gt; 5 years and &lt;= 10 years</t>
        </is>
      </c>
      <c r="C18" s="425" t="n"/>
      <c r="D18" s="43" t="n">
        <v>250</v>
      </c>
      <c r="E18" s="44" t="n">
        <v>170.94</v>
      </c>
      <c r="F18" s="43" t="n">
        <v>250</v>
      </c>
      <c r="G18" s="44" t="n">
        <v>316.98</v>
      </c>
      <c r="I18" s="43" t="n">
        <v>250</v>
      </c>
      <c r="J18" s="44" t="n">
        <v>260</v>
      </c>
    </row>
    <row r="19" ht="12.75" customHeight="1" s="430">
      <c r="A19" s="17" t="n">
        <v>0</v>
      </c>
      <c r="B19" s="424" t="inlineStr">
        <is>
          <t>&gt; 10 years</t>
        </is>
      </c>
      <c r="C19" s="425" t="n"/>
      <c r="D19" s="43" t="n">
        <v>0</v>
      </c>
      <c r="E19" s="44" t="n">
        <v>0</v>
      </c>
      <c r="F19" s="43" t="n">
        <v>0</v>
      </c>
      <c r="G19" s="44" t="n">
        <v>0</v>
      </c>
      <c r="I19" s="43" t="n">
        <v>0</v>
      </c>
      <c r="J19" s="44" t="n">
        <v>0</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0</v>
      </c>
      <c r="E9" s="53" t="n">
        <v>0</v>
      </c>
    </row>
    <row r="10" ht="12.75" customHeight="1" s="430">
      <c r="A10" s="17" t="n">
        <v>0</v>
      </c>
      <c r="B10" s="54" t="inlineStr">
        <is>
          <t>more than 300,000 Euros up to 1 mn. Euros</t>
        </is>
      </c>
      <c r="C10" s="54" t="n"/>
      <c r="D10" s="43" t="n">
        <v>6.84</v>
      </c>
      <c r="E10" s="53" t="n">
        <v>7.69</v>
      </c>
    </row>
    <row r="11" ht="12.75" customHeight="1" s="430">
      <c r="A11" s="17" t="n"/>
      <c r="B11" s="54" t="inlineStr">
        <is>
          <t>more than 1 mn. Euros up to 10 mn. Euros</t>
        </is>
      </c>
      <c r="C11" s="54" t="n"/>
      <c r="D11" s="43" t="n">
        <v>110.31</v>
      </c>
      <c r="E11" s="53" t="n">
        <v>124.1</v>
      </c>
    </row>
    <row r="12" ht="12.75" customHeight="1" s="430">
      <c r="A12" s="17" t="n">
        <v>0</v>
      </c>
      <c r="B12" s="54" t="inlineStr">
        <is>
          <t>more than 10 mn. Euros</t>
        </is>
      </c>
      <c r="C12" s="54" t="n"/>
      <c r="D12" s="43" t="n">
        <v>1340.32</v>
      </c>
      <c r="E12" s="53" t="n">
        <v>1316.53</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0</v>
      </c>
      <c r="H16" s="83" t="n">
        <v>0</v>
      </c>
      <c r="I16" s="83" t="n">
        <v>159.33</v>
      </c>
      <c r="J16" s="83" t="n">
        <v>0</v>
      </c>
      <c r="K16" s="83" t="n">
        <v>0</v>
      </c>
      <c r="L16" s="83">
        <f>SUM(M16:R16)</f>
        <v/>
      </c>
      <c r="M16" s="83" t="n">
        <v>809.5</v>
      </c>
      <c r="N16" s="83" t="n">
        <v>434.1</v>
      </c>
      <c r="O16" s="83" t="n">
        <v>0</v>
      </c>
      <c r="P16" s="83" t="n">
        <v>54.54</v>
      </c>
      <c r="Q16" s="83" t="n">
        <v>0</v>
      </c>
      <c r="R16" s="83" t="n">
        <v>0</v>
      </c>
      <c r="S16" s="84" t="n">
        <v>0</v>
      </c>
      <c r="T16" s="262" t="n">
        <v>0</v>
      </c>
    </row>
    <row r="17" ht="12.75" customHeight="1" s="430">
      <c r="C17" s="79" t="n"/>
      <c r="D17" s="289">
        <f>"year "&amp;(AktJahr-1)</f>
        <v/>
      </c>
      <c r="E17" s="294">
        <f>F17+L17</f>
        <v/>
      </c>
      <c r="F17" s="85">
        <f>SUM(G17:K17)</f>
        <v/>
      </c>
      <c r="G17" s="85" t="n">
        <v>0</v>
      </c>
      <c r="H17" s="85" t="n">
        <v>0</v>
      </c>
      <c r="I17" s="85" t="n">
        <v>149.1</v>
      </c>
      <c r="J17" s="85" t="n">
        <v>0</v>
      </c>
      <c r="K17" s="85" t="n">
        <v>0</v>
      </c>
      <c r="L17" s="85">
        <f>SUM(M17:R17)</f>
        <v/>
      </c>
      <c r="M17" s="85" t="n">
        <v>892.6900000000001</v>
      </c>
      <c r="N17" s="85" t="n">
        <v>342.29</v>
      </c>
      <c r="O17" s="85" t="n">
        <v>0</v>
      </c>
      <c r="P17" s="85" t="n">
        <v>64.25</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0</v>
      </c>
      <c r="H18" s="83" t="n">
        <v>0</v>
      </c>
      <c r="I18" s="83" t="n">
        <v>154.53</v>
      </c>
      <c r="J18" s="83" t="n">
        <v>0</v>
      </c>
      <c r="K18" s="83" t="n">
        <v>0</v>
      </c>
      <c r="L18" s="83">
        <f>SUM(M18:R18)</f>
        <v/>
      </c>
      <c r="M18" s="83" t="n">
        <v>352</v>
      </c>
      <c r="N18" s="83" t="n">
        <v>79.06999999999999</v>
      </c>
      <c r="O18" s="83" t="n">
        <v>0</v>
      </c>
      <c r="P18" s="83" t="n">
        <v>37.89</v>
      </c>
      <c r="Q18" s="83" t="n">
        <v>0</v>
      </c>
      <c r="R18" s="83" t="n">
        <v>0</v>
      </c>
      <c r="S18" s="84" t="n">
        <v>0</v>
      </c>
      <c r="T18" s="262" t="n">
        <v>0</v>
      </c>
    </row>
    <row r="19" ht="12.75" customHeight="1" s="430">
      <c r="C19" s="79" t="n"/>
      <c r="D19" s="289">
        <f>$D$17</f>
        <v/>
      </c>
      <c r="E19" s="294">
        <f>F19+L19</f>
        <v/>
      </c>
      <c r="F19" s="85">
        <f>SUM(G19:K19)</f>
        <v/>
      </c>
      <c r="G19" s="85" t="n">
        <v>0</v>
      </c>
      <c r="H19" s="85" t="n">
        <v>0</v>
      </c>
      <c r="I19" s="85" t="n">
        <v>144.3</v>
      </c>
      <c r="J19" s="85" t="n">
        <v>0</v>
      </c>
      <c r="K19" s="85" t="n">
        <v>0</v>
      </c>
      <c r="L19" s="85">
        <f>SUM(M19:R19)</f>
        <v/>
      </c>
      <c r="M19" s="85" t="n">
        <v>376.2</v>
      </c>
      <c r="N19" s="85" t="n">
        <v>75.14</v>
      </c>
      <c r="O19" s="85" t="n">
        <v>0</v>
      </c>
      <c r="P19" s="85" t="n">
        <v>38.12</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4.8</v>
      </c>
      <c r="J30" s="83" t="n">
        <v>0</v>
      </c>
      <c r="K30" s="83" t="n">
        <v>0</v>
      </c>
      <c r="L30" s="83">
        <f>SUM(M30:R30)</f>
        <v/>
      </c>
      <c r="M30" s="83" t="n">
        <v>395.59</v>
      </c>
      <c r="N30" s="83" t="n">
        <v>223.97</v>
      </c>
      <c r="O30" s="83" t="n">
        <v>0</v>
      </c>
      <c r="P30" s="83" t="n">
        <v>10.41</v>
      </c>
      <c r="Q30" s="83" t="n">
        <v>0</v>
      </c>
      <c r="R30" s="83" t="n">
        <v>0</v>
      </c>
      <c r="S30" s="84" t="n">
        <v>0</v>
      </c>
      <c r="T30" s="262" t="n">
        <v>0</v>
      </c>
    </row>
    <row r="31" ht="12.75" customHeight="1" s="430">
      <c r="C31" s="79" t="n"/>
      <c r="D31" s="289">
        <f>$D$17</f>
        <v/>
      </c>
      <c r="E31" s="294">
        <f>F31+L31</f>
        <v/>
      </c>
      <c r="F31" s="85">
        <f>SUM(G31:K31)</f>
        <v/>
      </c>
      <c r="G31" s="85" t="n">
        <v>0</v>
      </c>
      <c r="H31" s="85" t="n">
        <v>0</v>
      </c>
      <c r="I31" s="85" t="n">
        <v>4.8</v>
      </c>
      <c r="J31" s="85" t="n">
        <v>0</v>
      </c>
      <c r="K31" s="85" t="n">
        <v>0</v>
      </c>
      <c r="L31" s="85">
        <f>SUM(M31:R31)</f>
        <v/>
      </c>
      <c r="M31" s="85" t="n">
        <v>478.19</v>
      </c>
      <c r="N31" s="85" t="n">
        <v>194.42</v>
      </c>
      <c r="O31" s="85" t="n">
        <v>0</v>
      </c>
      <c r="P31" s="85" t="n">
        <v>19.89</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23.61</v>
      </c>
      <c r="N34" s="83" t="n">
        <v>24.9</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38.3</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38.3</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51.04</v>
      </c>
      <c r="O50" s="83" t="n">
        <v>0</v>
      </c>
      <c r="P50" s="83" t="n">
        <v>1.91</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6.96</v>
      </c>
      <c r="O51" s="85" t="n">
        <v>0</v>
      </c>
      <c r="P51" s="85" t="n">
        <v>1.91</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4.33</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4.33</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55.12</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65.77</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235.5</v>
      </c>
      <c r="F13" s="83" t="n">
        <v>0</v>
      </c>
      <c r="G13" s="83" t="n">
        <v>0</v>
      </c>
      <c r="H13" s="121" t="n">
        <v>0</v>
      </c>
      <c r="I13" s="83" t="n">
        <v>0</v>
      </c>
      <c r="J13" s="262" t="n">
        <v>235.5</v>
      </c>
    </row>
    <row r="14" ht="12.75" customHeight="1" s="430">
      <c r="B14" s="149" t="n"/>
      <c r="C14" s="54" t="n"/>
      <c r="D14" s="54">
        <f>"year "&amp;(AktJahr-1)</f>
        <v/>
      </c>
      <c r="E14" s="263" t="n">
        <v>240.5</v>
      </c>
      <c r="F14" s="124" t="n">
        <v>0</v>
      </c>
      <c r="G14" s="124" t="n">
        <v>0</v>
      </c>
      <c r="H14" s="127" t="n">
        <v>0</v>
      </c>
      <c r="I14" s="124" t="n">
        <v>0</v>
      </c>
      <c r="J14" s="264" t="n">
        <v>240.5</v>
      </c>
    </row>
    <row r="15" ht="12.75" customHeight="1" s="430">
      <c r="B15" s="149" t="inlineStr">
        <is>
          <t>DE</t>
        </is>
      </c>
      <c r="C15" s="81" t="inlineStr">
        <is>
          <t>Germany</t>
        </is>
      </c>
      <c r="D15" s="82">
        <f>$D$13</f>
        <v/>
      </c>
      <c r="E15" s="261" t="n">
        <v>235.5</v>
      </c>
      <c r="F15" s="83" t="n">
        <v>0</v>
      </c>
      <c r="G15" s="83" t="n">
        <v>0</v>
      </c>
      <c r="H15" s="121" t="n">
        <v>0</v>
      </c>
      <c r="I15" s="83" t="n">
        <v>0</v>
      </c>
      <c r="J15" s="262" t="n">
        <v>235.5</v>
      </c>
    </row>
    <row r="16" ht="12.75" customHeight="1" s="430">
      <c r="B16" s="149" t="n"/>
      <c r="C16" s="54" t="n"/>
      <c r="D16" s="54">
        <f>$D$14</f>
        <v/>
      </c>
      <c r="E16" s="263" t="n">
        <v>240.5</v>
      </c>
      <c r="F16" s="124" t="n">
        <v>0</v>
      </c>
      <c r="G16" s="124" t="n">
        <v>0</v>
      </c>
      <c r="H16" s="127" t="n">
        <v>0</v>
      </c>
      <c r="I16" s="124" t="n">
        <v>0</v>
      </c>
      <c r="J16" s="264" t="n">
        <v>240.5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