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76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Landesbank Hessen-Thüringen (Helaba)</t>
        </is>
      </c>
      <c r="H2" s="4" t="n"/>
      <c r="I2" s="4" t="n"/>
    </row>
    <row r="3" ht="15" customHeight="1" s="406">
      <c r="G3" s="5" t="inlineStr">
        <is>
          <t>Neue Mainzer Straße 52 - 58</t>
        </is>
      </c>
      <c r="H3" s="6" t="n"/>
      <c r="I3" s="6" t="n"/>
    </row>
    <row r="4" ht="15" customHeight="1" s="406">
      <c r="G4" s="5" t="inlineStr">
        <is>
          <t>60311 Frankfurt</t>
        </is>
      </c>
      <c r="H4" s="6" t="n"/>
      <c r="I4" s="6" t="n"/>
      <c r="J4" s="7" t="n"/>
    </row>
    <row r="5" ht="15" customHeight="1" s="406">
      <c r="G5" s="5" t="inlineStr">
        <is>
          <t>Telefon: +49 69 91 32 01</t>
        </is>
      </c>
      <c r="H5" s="6" t="n"/>
      <c r="I5" s="6" t="n"/>
      <c r="J5" s="7" t="n"/>
    </row>
    <row r="6" ht="15" customHeight="1" s="406">
      <c r="G6" s="5" t="inlineStr">
        <is>
          <t>Telefax: +49 69 29 15 17</t>
        </is>
      </c>
      <c r="H6" s="6" t="n"/>
      <c r="I6" s="6" t="n"/>
      <c r="J6" s="7" t="n"/>
    </row>
    <row r="7" ht="15" customHeight="1" s="406">
      <c r="G7" s="5" t="inlineStr">
        <is>
          <t>Internet: www.helaba.de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9158</v>
      </c>
      <c r="E21" s="370" t="n">
        <v>10608</v>
      </c>
      <c r="F21" s="369" t="n">
        <v>9014.98936292</v>
      </c>
      <c r="G21" s="370" t="n">
        <v>10237.051889</v>
      </c>
      <c r="H21" s="369" t="n">
        <v>8898.60176569</v>
      </c>
      <c r="I21" s="370" t="n">
        <v>9949.314439899999</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15886.016676291</v>
      </c>
      <c r="E23" s="374" t="n">
        <v>16624.011484</v>
      </c>
      <c r="F23" s="373" t="n">
        <v>15739.86402356</v>
      </c>
      <c r="G23" s="374" t="n">
        <v>16221.224376</v>
      </c>
      <c r="H23" s="373" t="n">
        <v>14895.24754372</v>
      </c>
      <c r="I23" s="374" t="n">
        <v>14920.416239667</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365.404146825</v>
      </c>
      <c r="E27" s="386" t="n">
        <v>423.477063</v>
      </c>
      <c r="F27" s="385" t="n">
        <v>180.299787258</v>
      </c>
      <c r="G27" s="386" t="n">
        <v>204.741038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6362.612529466001</v>
      </c>
      <c r="E29" s="391" t="n">
        <v>5592.534421</v>
      </c>
      <c r="F29" s="390" t="n">
        <v>6544.574873381</v>
      </c>
      <c r="G29" s="391" t="n">
        <v>5779.431449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6728.016676291</v>
      </c>
      <c r="E31" s="27" t="n">
        <v>6016.011484000001</v>
      </c>
      <c r="F31" s="26" t="n">
        <v>6724.87466064</v>
      </c>
      <c r="G31" s="27" t="n">
        <v>5984.172487</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18815.81960229</v>
      </c>
      <c r="E37" s="370" t="n">
        <v>22081.241818</v>
      </c>
      <c r="F37" s="369" t="n">
        <v>18477.21602966</v>
      </c>
      <c r="G37" s="370" t="n">
        <v>21443.871546</v>
      </c>
      <c r="H37" s="369" t="n">
        <v>17360.72761009</v>
      </c>
      <c r="I37" s="370" t="n">
        <v>19976.7439978</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31475.40375235</v>
      </c>
      <c r="E39" s="374" t="n">
        <v>32849.679941</v>
      </c>
      <c r="F39" s="373" t="n">
        <v>31714.43411081</v>
      </c>
      <c r="G39" s="374" t="n">
        <v>32557.32263</v>
      </c>
      <c r="H39" s="373" t="n">
        <v>29528.173953</v>
      </c>
      <c r="I39" s="374" t="n">
        <v>29391.642700545</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730.657996871</v>
      </c>
      <c r="E43" s="386" t="n">
        <v>862.1529840000001</v>
      </c>
      <c r="F43" s="385" t="n">
        <v>369.544320593</v>
      </c>
      <c r="G43" s="386" t="n">
        <v>428.877541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11928.926153189</v>
      </c>
      <c r="E45" s="391" t="n">
        <v>9906.285139</v>
      </c>
      <c r="F45" s="390" t="n">
        <v>12867.673760553</v>
      </c>
      <c r="G45" s="391" t="n">
        <v>10685.491378</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12659.58415006</v>
      </c>
      <c r="E47" s="27" t="n">
        <v>10768.438123</v>
      </c>
      <c r="F47" s="26" t="n">
        <v>13237.21808115</v>
      </c>
      <c r="G47" s="27" t="n">
        <v>11113.45108</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302.5</v>
      </c>
      <c r="F14" s="126" t="n"/>
      <c r="G14" s="129" t="n">
        <v>0</v>
      </c>
      <c r="H14" s="126" t="n">
        <v>302.5</v>
      </c>
      <c r="I14" s="129" t="n">
        <v>302.5</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302.5</v>
      </c>
      <c r="F58" s="126" t="n">
        <v>0</v>
      </c>
      <c r="G58" s="127" t="n">
        <v>0</v>
      </c>
      <c r="H58" s="126" t="n">
        <v>302.5</v>
      </c>
      <c r="I58" s="127" t="n">
        <v>302.5</v>
      </c>
      <c r="J58" s="126" t="n">
        <v>0</v>
      </c>
      <c r="K58" s="127" t="n">
        <v>0</v>
      </c>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9158</v>
      </c>
      <c r="E9" s="224" t="n">
        <v>10608</v>
      </c>
    </row>
    <row r="10" ht="21.75" customFormat="1" customHeight="1" s="165" thickBot="1">
      <c r="B10" s="249" t="inlineStr">
        <is>
          <t>davon Anteil festverzinslicher Pfandbriefe
§ 28 Abs. 1 Nr. 13  (gewichteter Durchschnitt)</t>
        </is>
      </c>
      <c r="C10" s="166" t="inlineStr">
        <is>
          <t>%</t>
        </is>
      </c>
      <c r="D10" s="167" t="n">
        <v>67.18715877</v>
      </c>
      <c r="E10" s="209" t="n">
        <v>67.59</v>
      </c>
    </row>
    <row r="11" ht="13.5" customHeight="1" s="406" thickBot="1">
      <c r="B11" s="205" t="n"/>
      <c r="C11" s="21" t="n"/>
      <c r="D11" s="21" t="n"/>
      <c r="E11" s="210" t="n"/>
    </row>
    <row r="12">
      <c r="B12" s="247" t="inlineStr">
        <is>
          <t>Deckungsmasse</t>
        </is>
      </c>
      <c r="C12" s="250" t="inlineStr">
        <is>
          <t>(Mio. €)</t>
        </is>
      </c>
      <c r="D12" s="207" t="n">
        <v>15886.016676291</v>
      </c>
      <c r="E12" s="208" t="n">
        <v>16624.011484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74.88037832000001</v>
      </c>
      <c r="E18" s="212" t="n">
        <v>70.65000000000001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1.210266902</v>
      </c>
      <c r="E20" s="212" t="n">
        <v>1.568645252</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193.117013031</v>
      </c>
      <c r="E23" s="212" t="n">
        <v>208.20135647</v>
      </c>
    </row>
    <row r="24">
      <c r="B24" s="496" t="n"/>
      <c r="C24" s="171" t="inlineStr">
        <is>
          <t>HKD</t>
        </is>
      </c>
      <c r="D24" s="170" t="n">
        <v>0</v>
      </c>
      <c r="E24" s="212" t="n">
        <v>0</v>
      </c>
    </row>
    <row r="25">
      <c r="B25" s="496" t="n"/>
      <c r="C25" s="171" t="inlineStr">
        <is>
          <t>JPY</t>
        </is>
      </c>
      <c r="D25" s="170" t="n">
        <v>378.365936573</v>
      </c>
      <c r="E25" s="212" t="n">
        <v>0</v>
      </c>
    </row>
    <row r="26">
      <c r="B26" s="496" t="n"/>
      <c r="C26" s="171" t="inlineStr">
        <is>
          <t>NOK</t>
        </is>
      </c>
      <c r="D26" s="170" t="n">
        <v>46.03005376300001</v>
      </c>
      <c r="E26" s="212" t="n">
        <v>64.190223011</v>
      </c>
    </row>
    <row r="27">
      <c r="B27" s="496" t="n"/>
      <c r="C27" s="171" t="inlineStr">
        <is>
          <t>SEK</t>
        </is>
      </c>
      <c r="D27" s="170" t="n">
        <v>200.069364263</v>
      </c>
      <c r="E27" s="212" t="n">
        <v>158.010272635</v>
      </c>
    </row>
    <row r="28">
      <c r="B28" s="496" t="n"/>
      <c r="C28" s="171" t="inlineStr">
        <is>
          <t>USD</t>
        </is>
      </c>
      <c r="D28" s="170" t="n">
        <v>2888.088688985</v>
      </c>
      <c r="E28" s="212" t="n">
        <v>3314.110251666</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5.04</v>
      </c>
      <c r="E30" s="212" t="n">
        <v>4.66</v>
      </c>
    </row>
    <row r="31" ht="21" customHeight="1" s="406">
      <c r="B31" s="172" t="inlineStr">
        <is>
          <t xml:space="preserve">durchschnittlicher gewichteter Beleihungsauslauf
§ 28 Abs. 2 Nr. 3  </t>
        </is>
      </c>
      <c r="C31" s="171" t="inlineStr">
        <is>
          <t>%</t>
        </is>
      </c>
      <c r="D31" s="170" t="n">
        <v>58.145595</v>
      </c>
      <c r="E31" s="212" t="n">
        <v>58.81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683.271423125</v>
      </c>
      <c r="E35" s="212" t="n">
        <v>0</v>
      </c>
    </row>
    <row r="36">
      <c r="A36" s="218" t="n"/>
      <c r="B36" s="242" t="inlineStr">
        <is>
          <t>Tag, an dem sich die größte negative Summe ergibt</t>
        </is>
      </c>
      <c r="C36" s="169" t="inlineStr">
        <is>
          <t>Tag (1-180)</t>
        </is>
      </c>
      <c r="D36" s="362" t="n">
        <v>180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864.3952379250001</v>
      </c>
      <c r="E37" s="215" t="n">
        <v>318.958825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18815.81960229</v>
      </c>
      <c r="E9" s="224" t="n">
        <v>22081.241818</v>
      </c>
    </row>
    <row r="10" ht="21.75" customFormat="1" customHeight="1" s="165" thickBot="1">
      <c r="A10" s="218" t="n">
        <v>1</v>
      </c>
      <c r="B10" s="249" t="inlineStr">
        <is>
          <t>davon Anteil festverzinslicher Pfandbriefe
§ 28 Abs. 1 Nr. 13 (gewichteter Durchschnitt)</t>
        </is>
      </c>
      <c r="C10" s="166" t="inlineStr">
        <is>
          <t>%</t>
        </is>
      </c>
      <c r="D10" s="167" t="n">
        <v>94.12580615</v>
      </c>
      <c r="E10" s="209" t="n">
        <v>70.65000000000001</v>
      </c>
    </row>
    <row r="11" ht="13.5" customHeight="1" s="406" thickBot="1">
      <c r="A11" s="218" t="n">
        <v>1</v>
      </c>
      <c r="B11" s="205" t="n"/>
      <c r="C11" s="21" t="n"/>
      <c r="D11" s="21" t="n"/>
      <c r="E11" s="210" t="n"/>
    </row>
    <row r="12">
      <c r="A12" s="218" t="n">
        <v>1</v>
      </c>
      <c r="B12" s="247" t="inlineStr">
        <is>
          <t>Deckungsmasse</t>
        </is>
      </c>
      <c r="C12" s="251" t="inlineStr">
        <is>
          <t>(Mio. €)</t>
        </is>
      </c>
      <c r="D12" s="223" t="n">
        <v>31475.40375235</v>
      </c>
      <c r="E12" s="224" t="n">
        <v>32849.679941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94.21667364</v>
      </c>
      <c r="E16" s="212" t="n">
        <v>93.83</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17.811634728</v>
      </c>
      <c r="E18" s="212" t="n">
        <v>63.14062666500001</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411.707311018</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345.275789646</v>
      </c>
      <c r="E26" s="212" t="n">
        <v>396.046286836</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57.278718</v>
      </c>
    </row>
    <row r="31">
      <c r="A31" s="218" t="n"/>
      <c r="B31" s="242" t="inlineStr">
        <is>
          <t>Tag, an dem sich die größte negative Summe ergibt</t>
        </is>
      </c>
      <c r="C31" s="169" t="inlineStr">
        <is>
          <t>Tag (1-180)</t>
        </is>
      </c>
      <c r="D31" s="362" t="n">
        <v>0</v>
      </c>
      <c r="E31" s="363" t="n">
        <v>45</v>
      </c>
    </row>
    <row r="32" ht="21.75" customHeight="1" s="406" thickBot="1">
      <c r="A32" s="218" t="n"/>
      <c r="B32" s="173" t="inlineStr">
        <is>
          <t>Gesamtbetrag der Deckungswerte, welche die Anforderungen von § 4 Abs. 1a S. 3 PfandBG erfüllen (Liquiditätsdeckung)</t>
        </is>
      </c>
      <c r="C32" s="248" t="inlineStr">
        <is>
          <t>(Mio. €)</t>
        </is>
      </c>
      <c r="D32" s="214" t="n">
        <v>485.390535926</v>
      </c>
      <c r="E32" s="215" t="n">
        <v>1358.838813</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76.5" customHeight="1" s="406" thickBot="1">
      <c r="B10" s="230" t="inlineStr">
        <is>
          <t>ISIN</t>
        </is>
      </c>
      <c r="C10" s="204" t="inlineStr">
        <is>
          <t>(Mio. €)</t>
        </is>
      </c>
      <c r="D10" s="500" t="inlineStr">
        <is>
          <t>DE000HLB4YL4, DE000HLB4116, DE000HLB42M2, DE000HLB43H0, DE000HLB43J6, DE000HLB4330, DE000HLB4348, DE000HLB7515, XS1883355601, XS2001346480, XS2022037795, XS2106576494, XS2433126807, XS2446114600, XS2536375368, XS2589441943, XS2751647046, XS2765025817</t>
        </is>
      </c>
      <c r="E10" s="501" t="inlineStr">
        <is>
          <t>DE000HLB4J92, DE000HLB4LY4, DE000HLB4YL4, DE000HLB4116, DE000HLB42D1, DE000HLB42M2, DE000HLB42Y7, DE000HLB7515, DE000HLB78B9, XS1767931477, XS1883355601, XS2001346480, XS2022037795, XS2106576494, XS2433126807, XS2446114600, XS2536375368, XS2589441943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202.5" customHeight="1" s="406" thickBot="1">
      <c r="B22" s="230" t="inlineStr">
        <is>
          <t>ISIN</t>
        </is>
      </c>
      <c r="C22" s="204" t="inlineStr">
        <is>
          <t>(Mio. €)</t>
        </is>
      </c>
      <c r="D22" s="500" t="inlineStr">
        <is>
          <t>DE000A0A3HE5, DE000A0A3HZ0, DE000DXA0K24, DE000DXA0MG8, DE000DXA0PY4, DE000DXA0RA0, DE000DXA0TU4, DE000HLB0AP3, DE000HLB0P56, DE000HLB1BZ8, DE000HLB1C27, DE000HLB1C43, DE000HLB1JX6, DE000HLB2LC4, DE000HLB2NE6, DE000HLB2YN4, DE000HLB4J76,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t>
        </is>
      </c>
      <c r="E22" s="501" t="inlineStr">
        <is>
          <t>DE000A0ASMW9, DE000A0A3HE5, DE000A0A3HW7, DE000A0A3HZ0, DE000DXA0K24, DE000DXA0MG8, DE000DXA0PY4, DE000DXA0RA0, DE000DXA0TU4, DE000HLB0AN8, DE000HLB0AP3, DE000HLB0P56, DE000HLB0P98, DE000HLB1BZ8, DE000HLB1C27, DE000HLB1C43, DE000HLB1JX6, DE000HLB2LC4, DE000HLB2NE6, DE000HLB2YN4, DE000HLB4JE0, DE000HLB4JK7, DE000HLB4JM3, DE000HLB4JN1,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 XS2056484889, XS2106579670, XS2433240764, XS2445172187, XS2461137189, XS2590759044</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24.07.2024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Landesbank Hessen-Thüringen (Helaba)</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1825</v>
      </c>
      <c r="E11" s="45" t="n">
        <v>1491.277294202</v>
      </c>
      <c r="F11" s="44" t="n">
        <v>15</v>
      </c>
      <c r="G11" s="45" t="n">
        <v>1461.938606</v>
      </c>
      <c r="I11" s="44" t="n">
        <v>0</v>
      </c>
      <c r="J11" s="45" t="n">
        <v>0</v>
      </c>
    </row>
    <row r="12" ht="12.75" customHeight="1" s="406">
      <c r="A12" s="17" t="n">
        <v>0</v>
      </c>
      <c r="B12" s="412" t="inlineStr">
        <is>
          <t>&gt; 0,5 Jahre und &lt;= 1 Jahr</t>
        </is>
      </c>
      <c r="C12" s="413" t="n"/>
      <c r="D12" s="44" t="n">
        <v>1250</v>
      </c>
      <c r="E12" s="45" t="n">
        <v>1841.582134795</v>
      </c>
      <c r="F12" s="44" t="n">
        <v>2523</v>
      </c>
      <c r="G12" s="45" t="n">
        <v>1822.256532</v>
      </c>
      <c r="I12" s="44" t="n">
        <v>0</v>
      </c>
      <c r="J12" s="45" t="n">
        <v>0</v>
      </c>
    </row>
    <row r="13" ht="12.75" customHeight="1" s="406">
      <c r="A13" s="17" t="n"/>
      <c r="B13" s="412" t="inlineStr">
        <is>
          <t>&gt; 1 Jahr und &lt;= 1,5 Jahre</t>
        </is>
      </c>
      <c r="C13" s="413" t="n"/>
      <c r="D13" s="44" t="n">
        <v>1010</v>
      </c>
      <c r="E13" s="45" t="n">
        <v>1296.683383079</v>
      </c>
      <c r="F13" s="44" t="n">
        <v>2800</v>
      </c>
      <c r="G13" s="45" t="n">
        <v>1371.061631</v>
      </c>
      <c r="I13" s="44" t="n">
        <v>1825</v>
      </c>
      <c r="J13" s="45" t="n">
        <v>15</v>
      </c>
    </row>
    <row r="14" ht="12.75" customHeight="1" s="406">
      <c r="A14" s="17" t="n">
        <v>0</v>
      </c>
      <c r="B14" s="412" t="inlineStr">
        <is>
          <t>&gt; 1,5 Jahre und &lt;= 2 Jahre</t>
        </is>
      </c>
      <c r="C14" s="412" t="n"/>
      <c r="D14" s="46" t="n">
        <v>42</v>
      </c>
      <c r="E14" s="217" t="n">
        <v>1313.743580425</v>
      </c>
      <c r="F14" s="46" t="n">
        <v>1250</v>
      </c>
      <c r="G14" s="217" t="n">
        <v>1612.209631</v>
      </c>
      <c r="I14" s="44" t="n">
        <v>1250</v>
      </c>
      <c r="J14" s="45" t="n">
        <v>2523</v>
      </c>
    </row>
    <row r="15" ht="12.75" customHeight="1" s="406">
      <c r="A15" s="17" t="n">
        <v>0</v>
      </c>
      <c r="B15" s="412" t="inlineStr">
        <is>
          <t>&gt; 2 Jahre und &lt;= 3 Jahre</t>
        </is>
      </c>
      <c r="C15" s="412" t="n"/>
      <c r="D15" s="46" t="n">
        <v>3510</v>
      </c>
      <c r="E15" s="217" t="n">
        <v>2646.938790298</v>
      </c>
      <c r="F15" s="46" t="n">
        <v>1052</v>
      </c>
      <c r="G15" s="217" t="n">
        <v>2436.181502</v>
      </c>
      <c r="I15" s="44" t="n">
        <v>1052</v>
      </c>
      <c r="J15" s="45" t="n">
        <v>4050</v>
      </c>
    </row>
    <row r="16" ht="12.75" customHeight="1" s="406">
      <c r="A16" s="17" t="n">
        <v>0</v>
      </c>
      <c r="B16" s="412" t="inlineStr">
        <is>
          <t>&gt; 3 Jahre und &lt;= 4 Jahre</t>
        </is>
      </c>
      <c r="C16" s="412" t="n"/>
      <c r="D16" s="46" t="n">
        <v>1325</v>
      </c>
      <c r="E16" s="217" t="n">
        <v>1985.55366618</v>
      </c>
      <c r="F16" s="46" t="n">
        <v>1510</v>
      </c>
      <c r="G16" s="217" t="n">
        <v>2323.56622</v>
      </c>
      <c r="I16" s="44" t="n">
        <v>3510</v>
      </c>
      <c r="J16" s="45" t="n">
        <v>1052</v>
      </c>
    </row>
    <row r="17" ht="12.75" customHeight="1" s="406">
      <c r="A17" s="17" t="n">
        <v>0</v>
      </c>
      <c r="B17" s="412" t="inlineStr">
        <is>
          <t>&gt; 4 Jahre und &lt;= 5 Jahre</t>
        </is>
      </c>
      <c r="C17" s="412" t="n"/>
      <c r="D17" s="46" t="n">
        <v>10</v>
      </c>
      <c r="E17" s="217" t="n">
        <v>1799.604929951</v>
      </c>
      <c r="F17" s="46" t="n">
        <v>1325</v>
      </c>
      <c r="G17" s="217" t="n">
        <v>1422.150402</v>
      </c>
      <c r="I17" s="44" t="n">
        <v>1325</v>
      </c>
      <c r="J17" s="45" t="n">
        <v>1510</v>
      </c>
    </row>
    <row r="18" ht="12.75" customHeight="1" s="406">
      <c r="A18" s="17" t="n">
        <v>0</v>
      </c>
      <c r="B18" s="412" t="inlineStr">
        <is>
          <t>&gt; 5 Jahre und &lt;= 10 Jahre</t>
        </is>
      </c>
      <c r="C18" s="413" t="n"/>
      <c r="D18" s="44" t="n">
        <v>163</v>
      </c>
      <c r="E18" s="45" t="n">
        <v>2797.206190584</v>
      </c>
      <c r="F18" s="44" t="n">
        <v>70</v>
      </c>
      <c r="G18" s="45" t="n">
        <v>3813.250859</v>
      </c>
      <c r="I18" s="44" t="n">
        <v>123</v>
      </c>
      <c r="J18" s="45" t="n">
        <v>1395</v>
      </c>
    </row>
    <row r="19" ht="12.75" customHeight="1" s="406">
      <c r="A19" s="17" t="n">
        <v>0</v>
      </c>
      <c r="B19" s="412" t="inlineStr">
        <is>
          <t>&gt; 10 Jahre</t>
        </is>
      </c>
      <c r="C19" s="413" t="n"/>
      <c r="D19" s="44" t="n">
        <v>23</v>
      </c>
      <c r="E19" s="45" t="n">
        <v>713.4267067769999</v>
      </c>
      <c r="F19" s="44" t="n">
        <v>63</v>
      </c>
      <c r="G19" s="45" t="n">
        <v>361.3961</v>
      </c>
      <c r="I19" s="44" t="n">
        <v>73</v>
      </c>
      <c r="J19" s="45" t="n">
        <v>63</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527.57145258</v>
      </c>
      <c r="E24" s="45" t="n">
        <v>1627.927280592</v>
      </c>
      <c r="F24" s="44" t="n">
        <v>777.379985</v>
      </c>
      <c r="G24" s="45" t="n">
        <v>1986.43748</v>
      </c>
      <c r="I24" s="44" t="n">
        <v>0</v>
      </c>
      <c r="J24" s="45" t="n">
        <v>0</v>
      </c>
    </row>
    <row r="25" ht="12.75" customHeight="1" s="406">
      <c r="A25" s="17" t="n"/>
      <c r="B25" s="412" t="inlineStr">
        <is>
          <t>&gt; 0,5 Jahre und &lt;= 1 Jahr</t>
        </is>
      </c>
      <c r="C25" s="413" t="n"/>
      <c r="D25" s="44" t="n">
        <v>372.9963969</v>
      </c>
      <c r="E25" s="45" t="n">
        <v>1479.962143311</v>
      </c>
      <c r="F25" s="44" t="n">
        <v>2127.867136</v>
      </c>
      <c r="G25" s="45" t="n">
        <v>1516.368434</v>
      </c>
      <c r="I25" s="44" t="n">
        <v>0</v>
      </c>
      <c r="J25" s="45" t="n">
        <v>0</v>
      </c>
    </row>
    <row r="26" ht="12.75" customHeight="1" s="406">
      <c r="A26" s="17" t="n">
        <v>1</v>
      </c>
      <c r="B26" s="412" t="inlineStr">
        <is>
          <t>&gt; 1 Jahr und &lt;= 1,5 Jahre</t>
        </is>
      </c>
      <c r="C26" s="413" t="n"/>
      <c r="D26" s="44" t="n">
        <v>895.82988229</v>
      </c>
      <c r="E26" s="45" t="n">
        <v>1312.137190338</v>
      </c>
      <c r="F26" s="44" t="n">
        <v>3976.567401</v>
      </c>
      <c r="G26" s="45" t="n">
        <v>1513.57607</v>
      </c>
      <c r="I26" s="44" t="n">
        <v>527.57145258</v>
      </c>
      <c r="J26" s="45" t="n">
        <v>777.379985</v>
      </c>
    </row>
    <row r="27" ht="12.75" customHeight="1" s="406">
      <c r="A27" s="17" t="n">
        <v>1</v>
      </c>
      <c r="B27" s="412" t="inlineStr">
        <is>
          <t>&gt; 1,5 Jahre und &lt;= 2 Jahre</t>
        </is>
      </c>
      <c r="C27" s="412" t="n"/>
      <c r="D27" s="46" t="n">
        <v>1303.36446966</v>
      </c>
      <c r="E27" s="217" t="n">
        <v>1880.480813564</v>
      </c>
      <c r="F27" s="46" t="n">
        <v>372.545859</v>
      </c>
      <c r="G27" s="217" t="n">
        <v>1282.332168</v>
      </c>
      <c r="I27" s="44" t="n">
        <v>372.9963969</v>
      </c>
      <c r="J27" s="45" t="n">
        <v>2127.867136</v>
      </c>
    </row>
    <row r="28" ht="12.75" customHeight="1" s="406">
      <c r="A28" s="17" t="n">
        <v>1</v>
      </c>
      <c r="B28" s="412" t="inlineStr">
        <is>
          <t>&gt; 2 Jahre und &lt;= 3 Jahre</t>
        </is>
      </c>
      <c r="C28" s="412" t="n"/>
      <c r="D28" s="46" t="n">
        <v>2035.75004301</v>
      </c>
      <c r="E28" s="217" t="n">
        <v>2756.414769923</v>
      </c>
      <c r="F28" s="46" t="n">
        <v>2188.151538</v>
      </c>
      <c r="G28" s="217" t="n">
        <v>2894.549741</v>
      </c>
      <c r="I28" s="44" t="n">
        <v>2199.19435195</v>
      </c>
      <c r="J28" s="45" t="n">
        <v>4349.11326</v>
      </c>
    </row>
    <row r="29" ht="12.75" customHeight="1" s="406">
      <c r="A29" s="17" t="n">
        <v>1</v>
      </c>
      <c r="B29" s="412" t="inlineStr">
        <is>
          <t>&gt; 3 Jahre und &lt;= 4 Jahre</t>
        </is>
      </c>
      <c r="C29" s="412" t="n"/>
      <c r="D29" s="46" t="n">
        <v>3590.97588876</v>
      </c>
      <c r="E29" s="217" t="n">
        <v>3824.247057219</v>
      </c>
      <c r="F29" s="46" t="n">
        <v>2027.750043</v>
      </c>
      <c r="G29" s="217" t="n">
        <v>2741.189304</v>
      </c>
      <c r="I29" s="44" t="n">
        <v>2035.75004301</v>
      </c>
      <c r="J29" s="45" t="n">
        <v>2188.151538</v>
      </c>
    </row>
    <row r="30" ht="12.75" customHeight="1" s="406">
      <c r="A30" s="17" t="n">
        <v>1</v>
      </c>
      <c r="B30" s="412" t="inlineStr">
        <is>
          <t>&gt; 4 Jahre und &lt;= 5 Jahre</t>
        </is>
      </c>
      <c r="C30" s="412" t="n"/>
      <c r="D30" s="46" t="n">
        <v>627.88093772</v>
      </c>
      <c r="E30" s="217" t="n">
        <v>1804.610364995</v>
      </c>
      <c r="F30" s="46" t="n">
        <v>1914.097704</v>
      </c>
      <c r="G30" s="217" t="n">
        <v>3774.668994</v>
      </c>
      <c r="I30" s="44" t="n">
        <v>3590.97588876</v>
      </c>
      <c r="J30" s="45" t="n">
        <v>2027.750043</v>
      </c>
    </row>
    <row r="31" ht="12.75" customHeight="1" s="406">
      <c r="A31" s="17" t="n">
        <v>1</v>
      </c>
      <c r="B31" s="412" t="inlineStr">
        <is>
          <t>&gt; 5 Jahre und &lt;= 10 Jahre</t>
        </is>
      </c>
      <c r="C31" s="413" t="n"/>
      <c r="D31" s="44" t="n">
        <v>5191.67706386</v>
      </c>
      <c r="E31" s="45" t="n">
        <v>7343.464872497</v>
      </c>
      <c r="F31" s="44" t="n">
        <v>4070.895674</v>
      </c>
      <c r="G31" s="45" t="n">
        <v>7427.463011</v>
      </c>
      <c r="I31" s="44" t="n">
        <v>4001.50623495</v>
      </c>
      <c r="J31" s="45" t="n">
        <v>5617.468615</v>
      </c>
    </row>
    <row r="32" ht="12.75" customHeight="1" s="406">
      <c r="B32" s="412" t="inlineStr">
        <is>
          <t>&gt; 10 Jahre</t>
        </is>
      </c>
      <c r="C32" s="413" t="n"/>
      <c r="D32" s="44" t="n">
        <v>4269.77346751</v>
      </c>
      <c r="E32" s="45" t="n">
        <v>9446.159259911001</v>
      </c>
      <c r="F32" s="44" t="n">
        <v>4625.986478</v>
      </c>
      <c r="G32" s="45" t="n">
        <v>9713.094736999999</v>
      </c>
      <c r="I32" s="44" t="n">
        <v>6087.82523414</v>
      </c>
      <c r="J32" s="45" t="n">
        <v>4993.511241</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1320.27014529</v>
      </c>
      <c r="E9" s="54" t="n">
        <v>1076.591438</v>
      </c>
    </row>
    <row r="10" ht="12.75" customHeight="1" s="406">
      <c r="A10" s="17" t="n">
        <v>0</v>
      </c>
      <c r="B10" s="55" t="inlineStr">
        <is>
          <t>Mehr als 300 Tsd. € bis einschließlich 1 Mio. €</t>
        </is>
      </c>
      <c r="C10" s="55" t="n"/>
      <c r="D10" s="44" t="n">
        <v>525.7773821799999</v>
      </c>
      <c r="E10" s="54" t="n">
        <v>365.99927</v>
      </c>
    </row>
    <row r="11" ht="12.75" customHeight="1" s="406">
      <c r="A11" s="17" t="n"/>
      <c r="B11" s="55" t="inlineStr">
        <is>
          <t>Mehr als 1 Mio. € bis einschließlich 10 Mio. €</t>
        </is>
      </c>
      <c r="C11" s="55" t="n"/>
      <c r="D11" s="44" t="n">
        <v>813.8270097669999</v>
      </c>
      <c r="E11" s="54" t="n">
        <v>814.82858</v>
      </c>
    </row>
    <row r="12" ht="12.75" customHeight="1" s="406">
      <c r="A12" s="17" t="n">
        <v>0</v>
      </c>
      <c r="B12" s="55" t="inlineStr">
        <is>
          <t>Mehr als 10 Mio. €</t>
        </is>
      </c>
      <c r="C12" s="55" t="n"/>
      <c r="D12" s="44" t="n">
        <v>12368.79800562</v>
      </c>
      <c r="E12" s="54" t="n">
        <v>14034.827602</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3553.299008989</v>
      </c>
      <c r="E21" s="45" t="n">
        <v>3765.109093</v>
      </c>
    </row>
    <row r="22" ht="12.75" customHeight="1" s="406">
      <c r="A22" s="17" t="n">
        <v>1</v>
      </c>
      <c r="B22" s="55" t="inlineStr">
        <is>
          <t>Mehr als 10 Mio. € bis einschließlich 100 Mio. €</t>
        </is>
      </c>
      <c r="C22" s="55" t="n"/>
      <c r="D22" s="46" t="n">
        <v>8220.308066149</v>
      </c>
      <c r="E22" s="57" t="n">
        <v>8177.119713999999</v>
      </c>
    </row>
    <row r="23" ht="12.75" customHeight="1" s="406">
      <c r="A23" s="17" t="n">
        <v>1</v>
      </c>
      <c r="B23" s="55" t="inlineStr">
        <is>
          <t>Mehr als 100 Mio. €</t>
        </is>
      </c>
      <c r="C23" s="60" t="n"/>
      <c r="D23" s="61" t="n">
        <v>19701.796677212</v>
      </c>
      <c r="E23" s="62" t="n">
        <v>20604.951134</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389.8808897349999</v>
      </c>
      <c r="H16" s="84" t="n">
        <v>1171.140595297</v>
      </c>
      <c r="I16" s="84" t="n">
        <v>3532.684548057</v>
      </c>
      <c r="J16" s="84" t="n">
        <v>0</v>
      </c>
      <c r="K16" s="84" t="n">
        <v>0.1356</v>
      </c>
      <c r="L16" s="84">
        <f>SUM(M16:R16)</f>
        <v/>
      </c>
      <c r="M16" s="84" t="n">
        <v>6676.387296151</v>
      </c>
      <c r="N16" s="84" t="n">
        <v>2809.780709331999</v>
      </c>
      <c r="O16" s="84" t="n">
        <v>195.21379254</v>
      </c>
      <c r="P16" s="84" t="n">
        <v>173.896123083</v>
      </c>
      <c r="Q16" s="84" t="n">
        <v>0.26460215</v>
      </c>
      <c r="R16" s="84" t="n">
        <v>79.28838649999999</v>
      </c>
      <c r="S16" s="85" t="n">
        <v>0</v>
      </c>
      <c r="T16" s="270" t="n">
        <v>0</v>
      </c>
    </row>
    <row r="17" ht="12.75" customHeight="1" s="406">
      <c r="C17" s="80" t="n"/>
      <c r="D17" s="258">
        <f>"Jahr "&amp;(AktJahr-1)</f>
        <v/>
      </c>
      <c r="E17" s="271">
        <f>F17+L17</f>
        <v/>
      </c>
      <c r="F17" s="86">
        <f>SUM(G17:K17)</f>
        <v/>
      </c>
      <c r="G17" s="86" t="n">
        <v>287.326361</v>
      </c>
      <c r="H17" s="86" t="n">
        <v>915.6708030000003</v>
      </c>
      <c r="I17" s="86" t="n">
        <v>4031.101077</v>
      </c>
      <c r="J17" s="86" t="n">
        <v>0</v>
      </c>
      <c r="K17" s="86" t="n">
        <v>0.1356</v>
      </c>
      <c r="L17" s="86">
        <f>SUM(M17:R17)</f>
        <v/>
      </c>
      <c r="M17" s="86" t="n">
        <v>7518.867979000001</v>
      </c>
      <c r="N17" s="86" t="n">
        <v>3116.345917000001</v>
      </c>
      <c r="O17" s="86" t="n">
        <v>170.140235</v>
      </c>
      <c r="P17" s="86" t="n">
        <v>191.22044</v>
      </c>
      <c r="Q17" s="86" t="n">
        <v>61.438476</v>
      </c>
      <c r="R17" s="86" t="n">
        <v>0</v>
      </c>
      <c r="S17" s="87" t="n">
        <v>0.001313</v>
      </c>
      <c r="T17" s="272" t="n">
        <v>0</v>
      </c>
    </row>
    <row r="18" ht="12.75" customHeight="1" s="406">
      <c r="B18" s="13" t="inlineStr">
        <is>
          <t>DE</t>
        </is>
      </c>
      <c r="C18" s="82" t="inlineStr">
        <is>
          <t>Deutschland</t>
        </is>
      </c>
      <c r="D18" s="257">
        <f>$D$16</f>
        <v/>
      </c>
      <c r="E18" s="269">
        <f>F18+L18</f>
        <v/>
      </c>
      <c r="F18" s="84">
        <f>SUM(G18:K18)</f>
        <v/>
      </c>
      <c r="G18" s="84" t="n">
        <v>389.8808897349999</v>
      </c>
      <c r="H18" s="84" t="n">
        <v>1171.140595297</v>
      </c>
      <c r="I18" s="84" t="n">
        <v>1802.207199647</v>
      </c>
      <c r="J18" s="84" t="n">
        <v>0</v>
      </c>
      <c r="K18" s="84" t="n">
        <v>0.1356</v>
      </c>
      <c r="L18" s="84">
        <f>SUM(M18:R18)</f>
        <v/>
      </c>
      <c r="M18" s="84" t="n">
        <v>2647.799383911</v>
      </c>
      <c r="N18" s="84" t="n">
        <v>1393.190522432</v>
      </c>
      <c r="O18" s="84" t="n">
        <v>195.21379254</v>
      </c>
      <c r="P18" s="84" t="n">
        <v>173.415228573</v>
      </c>
      <c r="Q18" s="84" t="n">
        <v>0.26460215</v>
      </c>
      <c r="R18" s="84" t="n">
        <v>0</v>
      </c>
      <c r="S18" s="85" t="n">
        <v>0</v>
      </c>
      <c r="T18" s="270" t="n">
        <v>0</v>
      </c>
    </row>
    <row r="19" ht="12.75" customHeight="1" s="406">
      <c r="C19" s="80" t="n"/>
      <c r="D19" s="258">
        <f>$D$17</f>
        <v/>
      </c>
      <c r="E19" s="271">
        <f>F19+L19</f>
        <v/>
      </c>
      <c r="F19" s="86">
        <f>SUM(G19:K19)</f>
        <v/>
      </c>
      <c r="G19" s="86" t="n">
        <v>287.326361</v>
      </c>
      <c r="H19" s="86" t="n">
        <v>915.6708030000003</v>
      </c>
      <c r="I19" s="86" t="n">
        <v>1927.876096</v>
      </c>
      <c r="J19" s="86" t="n">
        <v>0</v>
      </c>
      <c r="K19" s="86" t="n">
        <v>0.1356</v>
      </c>
      <c r="L19" s="86">
        <f>SUM(M19:R19)</f>
        <v/>
      </c>
      <c r="M19" s="86" t="n">
        <v>2661.100318</v>
      </c>
      <c r="N19" s="86" t="n">
        <v>1599.457175</v>
      </c>
      <c r="O19" s="86" t="n">
        <v>170.140235</v>
      </c>
      <c r="P19" s="86" t="n">
        <v>183.20444</v>
      </c>
      <c r="Q19" s="86" t="n">
        <v>61.438476</v>
      </c>
      <c r="R19" s="86" t="n">
        <v>0</v>
      </c>
      <c r="S19" s="87" t="n">
        <v>0.001313</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186.89275427</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195.62397</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12.198</v>
      </c>
      <c r="J28" s="84" t="n">
        <v>0</v>
      </c>
      <c r="K28" s="84" t="n">
        <v>0</v>
      </c>
      <c r="L28" s="84">
        <f>SUM(M28:R28)</f>
        <v/>
      </c>
      <c r="M28" s="84" t="n">
        <v>243.36199999</v>
      </c>
      <c r="N28" s="84" t="n">
        <v>127.33410528</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12.198</v>
      </c>
      <c r="J29" s="86" t="n">
        <v>0</v>
      </c>
      <c r="K29" s="86" t="n">
        <v>0</v>
      </c>
      <c r="L29" s="86">
        <f>SUM(M29:R29)</f>
        <v/>
      </c>
      <c r="M29" s="86" t="n">
        <v>201.682</v>
      </c>
      <c r="N29" s="86" t="n">
        <v>174.082462</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24.48386048</v>
      </c>
      <c r="J30" s="84" t="n">
        <v>0</v>
      </c>
      <c r="K30" s="84" t="n">
        <v>0</v>
      </c>
      <c r="L30" s="84">
        <f>SUM(M30:R30)</f>
        <v/>
      </c>
      <c r="M30" s="84" t="n">
        <v>929.7407487200001</v>
      </c>
      <c r="N30" s="84" t="n">
        <v>240.7107771</v>
      </c>
      <c r="O30" s="84" t="n">
        <v>0</v>
      </c>
      <c r="P30" s="84" t="n">
        <v>0</v>
      </c>
      <c r="Q30" s="84" t="n">
        <v>0</v>
      </c>
      <c r="R30" s="84" t="n">
        <v>79.28838649999999</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982.85524</v>
      </c>
      <c r="N31" s="86" t="n">
        <v>300.263219</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226.44674969</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280.63103</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71.51178045</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105.59178</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198.65366678</v>
      </c>
      <c r="N50" s="84" t="n">
        <v>123.25563493</v>
      </c>
      <c r="O50" s="84" t="n">
        <v>0</v>
      </c>
      <c r="P50" s="84" t="n">
        <v>0.4808945100000001</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239.376</v>
      </c>
      <c r="N51" s="86" t="n">
        <v>163.398389</v>
      </c>
      <c r="O51" s="86" t="n">
        <v>0</v>
      </c>
      <c r="P51" s="86" t="n">
        <v>8.016</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127.40936217</v>
      </c>
      <c r="N52" s="84" t="n">
        <v>31.68</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120.726938</v>
      </c>
      <c r="N53" s="86" t="n">
        <v>31.68</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415.49106074</v>
      </c>
      <c r="N54" s="84" t="n">
        <v>576.1128199999999</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593.894905</v>
      </c>
      <c r="N55" s="86" t="n">
        <v>615.549799</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27.20718341</v>
      </c>
      <c r="J60" s="84" t="n">
        <v>0</v>
      </c>
      <c r="K60" s="84" t="n">
        <v>0</v>
      </c>
      <c r="L60" s="84">
        <f>SUM(M60:R60)</f>
        <v/>
      </c>
      <c r="M60" s="84" t="n">
        <v>25.14195167</v>
      </c>
      <c r="N60" s="84" t="n">
        <v>161.58240756</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26.179323</v>
      </c>
      <c r="J61" s="86" t="n">
        <v>0</v>
      </c>
      <c r="K61" s="86" t="n">
        <v>0</v>
      </c>
      <c r="L61" s="86">
        <f>SUM(M61:R61)</f>
        <v/>
      </c>
      <c r="M61" s="86" t="n">
        <v>35.779933</v>
      </c>
      <c r="N61" s="86" t="n">
        <v>107.145986</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139.64898293</v>
      </c>
      <c r="N68" s="84" t="n">
        <v>54.894</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229.917</v>
      </c>
      <c r="N69" s="86" t="n">
        <v>52.261388</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49.56784978</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54.853042</v>
      </c>
      <c r="N79" s="86" t="n">
        <v>20.326384</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1666.58830452</v>
      </c>
      <c r="J86" s="84" t="n">
        <v>0</v>
      </c>
      <c r="K86" s="84" t="n">
        <v>0</v>
      </c>
      <c r="L86" s="84">
        <f>SUM(M86:R86)</f>
        <v/>
      </c>
      <c r="M86" s="84" t="n">
        <v>1464.28885483</v>
      </c>
      <c r="N86" s="84" t="n">
        <v>51.45259225</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2064.847658</v>
      </c>
      <c r="J87" s="86" t="n">
        <v>0</v>
      </c>
      <c r="K87" s="86" t="n">
        <v>0</v>
      </c>
      <c r="L87" s="86">
        <f>SUM(M87:R87)</f>
        <v/>
      </c>
      <c r="M87" s="86" t="n">
        <v>1816.835823</v>
      </c>
      <c r="N87" s="86" t="n">
        <v>52.181115</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1412.066661704</v>
      </c>
      <c r="G12" s="121" t="n">
        <v>51.12918812</v>
      </c>
      <c r="H12" s="84" t="n">
        <v>9737.383931453998</v>
      </c>
      <c r="I12" s="84" t="n">
        <v>16668.371915489</v>
      </c>
      <c r="J12" s="85" t="n">
        <v>178.711435097</v>
      </c>
      <c r="K12" s="121" t="n">
        <v>1469.622611925</v>
      </c>
      <c r="L12" s="84" t="n">
        <v>1749.652649316</v>
      </c>
      <c r="M12" s="84" t="n">
        <v>1594.64129233</v>
      </c>
      <c r="N12" s="270" t="n">
        <v>25.89072862</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1452.571393</v>
      </c>
      <c r="G13" s="125" t="n">
        <v>109.927754</v>
      </c>
      <c r="H13" s="126" t="n">
        <v>10077.149297</v>
      </c>
      <c r="I13" s="126" t="n">
        <v>12689.173262</v>
      </c>
      <c r="J13" s="127" t="n">
        <v>4797.144679999999</v>
      </c>
      <c r="K13" s="125" t="n">
        <v>1516.136082</v>
      </c>
      <c r="L13" s="126" t="n">
        <v>1799.025869</v>
      </c>
      <c r="M13" s="126" t="n">
        <v>1483.411309</v>
      </c>
      <c r="N13" s="290" t="n">
        <v>75.21168899999999</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1198.681527228</v>
      </c>
      <c r="G14" s="121" t="n">
        <v>51.12918812</v>
      </c>
      <c r="H14" s="84" t="n">
        <v>9629.761330734</v>
      </c>
      <c r="I14" s="84" t="n">
        <v>16571.116812879</v>
      </c>
      <c r="J14" s="85" t="n">
        <v>178.711435097</v>
      </c>
      <c r="K14" s="121" t="n">
        <v>1227.873493599</v>
      </c>
      <c r="L14" s="84" t="n">
        <v>1253.178267686</v>
      </c>
      <c r="M14" s="84" t="n">
        <v>965.45326602</v>
      </c>
      <c r="N14" s="270" t="n">
        <v>25.89072862</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1126.458035</v>
      </c>
      <c r="G15" s="125" t="n">
        <v>51.129188</v>
      </c>
      <c r="H15" s="126" t="n">
        <v>9893.436028999999</v>
      </c>
      <c r="I15" s="126" t="n">
        <v>12514.091124</v>
      </c>
      <c r="J15" s="127" t="n">
        <v>4797.144679999999</v>
      </c>
      <c r="K15" s="125" t="n">
        <v>1166.9732</v>
      </c>
      <c r="L15" s="126" t="n">
        <v>1198.013417</v>
      </c>
      <c r="M15" s="126" t="n">
        <v>796.146497</v>
      </c>
      <c r="N15" s="290" t="n">
        <v>75.21168899999999</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629.1880263099999</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687.264812</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42.506828</v>
      </c>
      <c r="G21" s="125" t="n">
        <v>0</v>
      </c>
      <c r="H21" s="126" t="n">
        <v>0</v>
      </c>
      <c r="I21" s="126" t="n">
        <v>0</v>
      </c>
      <c r="J21" s="127" t="n">
        <v>0</v>
      </c>
      <c r="K21" s="125" t="n">
        <v>42.506828</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26.476714985</v>
      </c>
      <c r="G24" s="121" t="n">
        <v>0</v>
      </c>
      <c r="H24" s="84" t="n">
        <v>0</v>
      </c>
      <c r="I24" s="84" t="n">
        <v>20</v>
      </c>
      <c r="J24" s="85" t="n">
        <v>0</v>
      </c>
      <c r="K24" s="121" t="n">
        <v>26.476714985</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20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24.898067907</v>
      </c>
      <c r="G26" s="121" t="n">
        <v>0</v>
      </c>
      <c r="H26" s="84" t="n">
        <v>107.62260072</v>
      </c>
      <c r="I26" s="84" t="n">
        <v>77.25510261000001</v>
      </c>
      <c r="J26" s="85" t="n">
        <v>0</v>
      </c>
      <c r="K26" s="121" t="n">
        <v>53.262051757</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21.133482</v>
      </c>
      <c r="G27" s="125" t="n">
        <v>0</v>
      </c>
      <c r="H27" s="126" t="n">
        <v>126.286559</v>
      </c>
      <c r="I27" s="126" t="n">
        <v>125.553444</v>
      </c>
      <c r="J27" s="127" t="n">
        <v>0</v>
      </c>
      <c r="K27" s="125" t="n">
        <v>44.183006</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137.593367674</v>
      </c>
      <c r="G30" s="121" t="n">
        <v>0</v>
      </c>
      <c r="H30" s="84" t="n">
        <v>0</v>
      </c>
      <c r="I30" s="84" t="n">
        <v>0</v>
      </c>
      <c r="J30" s="85" t="n">
        <v>0</v>
      </c>
      <c r="K30" s="121" t="n">
        <v>137.593367674</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125.286544</v>
      </c>
      <c r="G31" s="125" t="n">
        <v>0</v>
      </c>
      <c r="H31" s="126" t="n">
        <v>0</v>
      </c>
      <c r="I31" s="126" t="n">
        <v>0</v>
      </c>
      <c r="J31" s="127" t="n">
        <v>0</v>
      </c>
      <c r="K31" s="125" t="n">
        <v>125.286544</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1.31279035</v>
      </c>
      <c r="G48" s="121" t="n">
        <v>0</v>
      </c>
      <c r="H48" s="84" t="n">
        <v>0</v>
      </c>
      <c r="I48" s="84" t="n">
        <v>0</v>
      </c>
      <c r="J48" s="85" t="n">
        <v>0</v>
      </c>
      <c r="K48" s="121" t="n">
        <v>1.31279035</v>
      </c>
      <c r="L48" s="84" t="n">
        <v>496.47438163</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1.687873</v>
      </c>
      <c r="G49" s="125" t="n">
        <v>58.798566</v>
      </c>
      <c r="H49" s="126" t="n">
        <v>0</v>
      </c>
      <c r="I49" s="126" t="n">
        <v>0</v>
      </c>
      <c r="J49" s="127" t="n">
        <v>0</v>
      </c>
      <c r="K49" s="125" t="n">
        <v>1.687873</v>
      </c>
      <c r="L49" s="126" t="n">
        <v>588.8791189999999</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23.10419356</v>
      </c>
      <c r="G56" s="121" t="n">
        <v>0</v>
      </c>
      <c r="H56" s="84" t="n">
        <v>0</v>
      </c>
      <c r="I56" s="84" t="n">
        <v>0</v>
      </c>
      <c r="J56" s="85" t="n">
        <v>0</v>
      </c>
      <c r="K56" s="121" t="n">
        <v>23.10419356</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26.340067</v>
      </c>
      <c r="G57" s="125" t="n">
        <v>0</v>
      </c>
      <c r="H57" s="126" t="n">
        <v>0</v>
      </c>
      <c r="I57" s="126" t="n">
        <v>0</v>
      </c>
      <c r="J57" s="127" t="n">
        <v>0</v>
      </c>
      <c r="K57" s="125" t="n">
        <v>26.340067</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6.34375</v>
      </c>
      <c r="I63" s="126" t="n">
        <v>29.528694</v>
      </c>
      <c r="J63" s="127" t="n">
        <v>0</v>
      </c>
      <c r="K63" s="125" t="n">
        <v>0</v>
      </c>
      <c r="L63" s="126" t="n">
        <v>12.133333</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109.158564</v>
      </c>
      <c r="G77" s="125" t="n">
        <v>0</v>
      </c>
      <c r="H77" s="126" t="n">
        <v>51.082959</v>
      </c>
      <c r="I77" s="126" t="n">
        <v>0</v>
      </c>
      <c r="J77" s="127" t="n">
        <v>0</v>
      </c>
      <c r="K77" s="125" t="n">
        <v>109.158564</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857.344133434</v>
      </c>
      <c r="F13" s="84" t="n">
        <v>0</v>
      </c>
      <c r="G13" s="84" t="n">
        <v>0</v>
      </c>
      <c r="H13" s="123" t="n">
        <v>193.5</v>
      </c>
      <c r="I13" s="84" t="n">
        <v>193.5</v>
      </c>
      <c r="J13" s="270" t="n">
        <v>663.844133434</v>
      </c>
    </row>
    <row r="14" ht="12.75" customHeight="1" s="406">
      <c r="B14" s="153" t="n"/>
      <c r="C14" s="55" t="n"/>
      <c r="D14" s="55">
        <f>"Jahr "&amp;(AktJahr-1)</f>
        <v/>
      </c>
      <c r="E14" s="337" t="n">
        <v>331.764594</v>
      </c>
      <c r="F14" s="126" t="n">
        <v>0</v>
      </c>
      <c r="G14" s="126" t="n">
        <v>0</v>
      </c>
      <c r="H14" s="129" t="n">
        <v>0</v>
      </c>
      <c r="I14" s="126" t="n">
        <v>0</v>
      </c>
      <c r="J14" s="290" t="n">
        <v>331.764594</v>
      </c>
    </row>
    <row r="15" ht="12.75" customHeight="1" s="406">
      <c r="B15" s="153" t="inlineStr">
        <is>
          <t>DE</t>
        </is>
      </c>
      <c r="C15" s="82" t="inlineStr">
        <is>
          <t>Deutschland</t>
        </is>
      </c>
      <c r="D15" s="83">
        <f>$D$13</f>
        <v/>
      </c>
      <c r="E15" s="269" t="n">
        <v>663.844133434</v>
      </c>
      <c r="F15" s="84" t="n">
        <v>0</v>
      </c>
      <c r="G15" s="84" t="n">
        <v>0</v>
      </c>
      <c r="H15" s="123" t="n">
        <v>0</v>
      </c>
      <c r="I15" s="84" t="n">
        <v>0</v>
      </c>
      <c r="J15" s="270" t="n">
        <v>663.844133434</v>
      </c>
    </row>
    <row r="16" ht="12.75" customHeight="1" s="406">
      <c r="B16" s="153" t="n"/>
      <c r="C16" s="55" t="n"/>
      <c r="D16" s="55">
        <f>$D$14</f>
        <v/>
      </c>
      <c r="E16" s="337" t="n">
        <v>331.764594</v>
      </c>
      <c r="F16" s="126" t="n">
        <v>0</v>
      </c>
      <c r="G16" s="126" t="n">
        <v>0</v>
      </c>
      <c r="H16" s="129" t="n">
        <v>0</v>
      </c>
      <c r="I16" s="126" t="n">
        <v>0</v>
      </c>
      <c r="J16" s="290" t="n">
        <v>331.764594</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193.5</v>
      </c>
      <c r="F57" s="84" t="n">
        <v>0</v>
      </c>
      <c r="G57" s="84" t="n">
        <v>0</v>
      </c>
      <c r="H57" s="123" t="n">
        <v>193.5</v>
      </c>
      <c r="I57" s="84" t="n">
        <v>193.5</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