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5429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SaarLB</t>
        </is>
      </c>
      <c r="H2" s="4" t="n"/>
      <c r="I2" s="4" t="n"/>
    </row>
    <row r="3" ht="15" customHeight="1" s="430">
      <c r="G3" s="5" t="inlineStr">
        <is>
          <t>Ursulinenstraße 2</t>
        </is>
      </c>
      <c r="H3" s="6" t="n"/>
      <c r="I3" s="6" t="n"/>
    </row>
    <row r="4" ht="15" customHeight="1" s="430">
      <c r="G4" s="5" t="inlineStr">
        <is>
          <t>66111 Saarbrücken</t>
        </is>
      </c>
      <c r="H4" s="6" t="n"/>
      <c r="I4" s="6" t="n"/>
      <c r="J4" s="7" t="n"/>
    </row>
    <row r="5" ht="15" customHeight="1" s="430">
      <c r="G5" s="5" t="inlineStr">
        <is>
          <t>Telefon: +49 681 383-01</t>
        </is>
      </c>
      <c r="H5" s="6" t="n"/>
      <c r="I5" s="6" t="n"/>
      <c r="J5" s="7" t="n"/>
    </row>
    <row r="6" ht="15" customHeight="1" s="430">
      <c r="G6" s="5" t="inlineStr">
        <is>
          <t>Telefax: +49 681 383-1200</t>
        </is>
      </c>
      <c r="H6" s="6" t="n"/>
      <c r="I6" s="6" t="n"/>
      <c r="J6" s="7" t="n"/>
    </row>
    <row r="7" ht="15" customHeight="1" s="430">
      <c r="G7" s="5" t="inlineStr">
        <is>
          <t>Internet: www.saarlb.de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668.3</v>
      </c>
      <c r="E21" s="387" t="n">
        <v>646.3</v>
      </c>
      <c r="F21" s="386" t="n">
        <v>648.28580304</v>
      </c>
      <c r="G21" s="387" t="n">
        <v>602.769949</v>
      </c>
      <c r="H21" s="386" t="n">
        <v>615.13631701</v>
      </c>
      <c r="I21" s="387" t="n">
        <v>561.470736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1271.70696631</v>
      </c>
      <c r="E23" s="391" t="n">
        <v>1118.375708</v>
      </c>
      <c r="F23" s="390" t="n">
        <v>1267.38210184</v>
      </c>
      <c r="G23" s="391" t="n">
        <v>1069.784525</v>
      </c>
      <c r="H23" s="390" t="n">
        <v>1170.08796636</v>
      </c>
      <c r="I23" s="391" t="n">
        <v>991.0649560000001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27.184934539</v>
      </c>
      <c r="E27" s="387" t="n">
        <v>26.771508</v>
      </c>
      <c r="F27" s="386" t="n">
        <v>12.965716061</v>
      </c>
      <c r="G27" s="387" t="n">
        <v>12.055399</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576.222031771</v>
      </c>
      <c r="E29" s="394" t="n">
        <v>445.304199</v>
      </c>
      <c r="F29" s="393" t="n">
        <v>606.1305827389999</v>
      </c>
      <c r="G29" s="394" t="n">
        <v>454.959177</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0</v>
      </c>
      <c r="E31" s="27" t="n">
        <v>0</v>
      </c>
      <c r="F31" s="26" t="n">
        <v>0</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3839.7</v>
      </c>
      <c r="E37" s="387" t="n">
        <v>3288.7</v>
      </c>
      <c r="F37" s="386" t="n">
        <v>3653.71599409</v>
      </c>
      <c r="G37" s="387" t="n">
        <v>2954.97973</v>
      </c>
      <c r="H37" s="386" t="n">
        <v>3112.64484777</v>
      </c>
      <c r="I37" s="387" t="n">
        <v>2521.905702</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4884.725052659999</v>
      </c>
      <c r="E39" s="391" t="n">
        <v>4453.529977</v>
      </c>
      <c r="F39" s="390" t="n">
        <v>4834.92918541</v>
      </c>
      <c r="G39" s="391" t="n">
        <v>4212.561473000001</v>
      </c>
      <c r="H39" s="390" t="n">
        <v>4189.62733505</v>
      </c>
      <c r="I39" s="391" t="n">
        <v>3643.555421</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154.365994988</v>
      </c>
      <c r="E43" s="387" t="n">
        <v>134.775552</v>
      </c>
      <c r="F43" s="386" t="n">
        <v>73.074319882</v>
      </c>
      <c r="G43" s="387" t="n">
        <v>59.089117</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890.659057672</v>
      </c>
      <c r="E45" s="394" t="n">
        <v>1030.054425</v>
      </c>
      <c r="F45" s="393" t="n">
        <v>1108.138871438</v>
      </c>
      <c r="G45" s="394" t="n">
        <v>1198.482147</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0</v>
      </c>
      <c r="E47" s="27" t="n">
        <v>0</v>
      </c>
      <c r="F47" s="26" t="n">
        <v>0</v>
      </c>
      <c r="G47" s="27" t="n">
        <v>0</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668.3</v>
      </c>
      <c r="E9" s="219" t="n">
        <v>646.3</v>
      </c>
    </row>
    <row r="10" ht="21.75" customFormat="1" customHeight="1" s="161" thickBot="1">
      <c r="A10" s="162" t="n">
        <v>0</v>
      </c>
      <c r="B10" s="243" t="inlineStr">
        <is>
          <t xml:space="preserve">thereof percentage share of fixed-rate Pfandbriefe
section 28 para. 1 no. 13 </t>
        </is>
      </c>
      <c r="C10" s="163" t="inlineStr">
        <is>
          <t>%</t>
        </is>
      </c>
      <c r="D10" s="164" t="n">
        <v>85.78482717</v>
      </c>
      <c r="E10" s="206" t="n">
        <v>98.45</v>
      </c>
    </row>
    <row r="11" ht="13.5" customHeight="1" s="430" thickBot="1">
      <c r="A11" s="214" t="n">
        <v>0</v>
      </c>
      <c r="B11" s="202" t="n"/>
      <c r="C11" s="21" t="n"/>
      <c r="D11" s="21" t="n"/>
      <c r="E11" s="207" t="n"/>
    </row>
    <row r="12">
      <c r="A12" s="214" t="n">
        <v>0</v>
      </c>
      <c r="B12" s="241" t="inlineStr">
        <is>
          <t>Cover Pool</t>
        </is>
      </c>
      <c r="C12" s="244" t="inlineStr">
        <is>
          <t>(€ mn.)</t>
        </is>
      </c>
      <c r="D12" s="204" t="n">
        <v>1271.70696631</v>
      </c>
      <c r="E12" s="205" t="n">
        <v>1118.375708</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90.54662714</v>
      </c>
      <c r="E18" s="209" t="n">
        <v>84.92</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4.84</v>
      </c>
      <c r="E30" s="209" t="n">
        <v>4.87</v>
      </c>
    </row>
    <row r="31" ht="31.5" customHeight="1" s="430">
      <c r="A31" s="214" t="n">
        <v>0</v>
      </c>
      <c r="B31" s="169" t="inlineStr">
        <is>
          <t xml:space="preserve">average loan-to-value ratio, weighted using the mortgage lending value
section 28 para. 2 no. 3  </t>
        </is>
      </c>
      <c r="C31" s="168" t="inlineStr">
        <is>
          <t>%</t>
        </is>
      </c>
      <c r="D31" s="167" t="n">
        <v>53.206348</v>
      </c>
      <c r="E31" s="209" t="n">
        <v>53.04</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9.11447145</v>
      </c>
      <c r="E35" s="209" t="n">
        <v>20.214958</v>
      </c>
    </row>
    <row r="36">
      <c r="A36" s="214" t="n"/>
      <c r="B36" s="236" t="inlineStr">
        <is>
          <t>Day on which the largest negative sum results</t>
        </is>
      </c>
      <c r="C36" s="166" t="inlineStr">
        <is>
          <t>Day (1-180)</t>
        </is>
      </c>
      <c r="D36" s="379" t="n">
        <v>46</v>
      </c>
      <c r="E36" s="380" t="n">
        <v>63</v>
      </c>
    </row>
    <row r="37" ht="21.75" customHeight="1" s="430" thickBot="1">
      <c r="A37" s="214" t="n">
        <v>1</v>
      </c>
      <c r="B37" s="170" t="inlineStr">
        <is>
          <t>Total amount of cover assets meeting the requirements of section 4 para 1a s. 3 Pfandbrief Act</t>
        </is>
      </c>
      <c r="C37" s="242" t="inlineStr">
        <is>
          <t>(€ mn.)</t>
        </is>
      </c>
      <c r="D37" s="211" t="n">
        <v>49.27303276</v>
      </c>
      <c r="E37" s="212" t="n">
        <v>35.52711499999999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3839.7</v>
      </c>
      <c r="E9" s="219" t="n">
        <v>3288.7</v>
      </c>
    </row>
    <row r="10" ht="21.75" customHeight="1" s="430" thickBot="1">
      <c r="A10" s="214" t="n">
        <v>1</v>
      </c>
      <c r="B10" s="243" t="inlineStr">
        <is>
          <t xml:space="preserve">thereof percentage share of fixed-rate Pfandbriefe
section 28 para. 1 no. 13 </t>
        </is>
      </c>
      <c r="C10" s="163" t="inlineStr">
        <is>
          <t>%</t>
        </is>
      </c>
      <c r="D10" s="164" t="n">
        <v>100</v>
      </c>
      <c r="E10" s="206" t="n">
        <v>98.48</v>
      </c>
    </row>
    <row r="11" ht="13.5" customHeight="1" s="430" thickBot="1">
      <c r="A11" s="214" t="n">
        <v>1</v>
      </c>
      <c r="B11" s="202" t="n"/>
      <c r="C11" s="21" t="n"/>
      <c r="D11" s="21" t="n"/>
      <c r="E11" s="207" t="n"/>
    </row>
    <row r="12">
      <c r="A12" s="214" t="n">
        <v>1</v>
      </c>
      <c r="B12" s="241" t="inlineStr">
        <is>
          <t>Cover Pool</t>
        </is>
      </c>
      <c r="C12" s="245" t="inlineStr">
        <is>
          <t>(€ mn.)</t>
        </is>
      </c>
      <c r="D12" s="218" t="n">
        <v>4884.725052659999</v>
      </c>
      <c r="E12" s="219" t="n">
        <v>4453.529977</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76.10438643000001</v>
      </c>
      <c r="E16" s="209" t="n">
        <v>77.22</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19.16364346</v>
      </c>
      <c r="E30" s="209" t="n">
        <v>26.752171</v>
      </c>
    </row>
    <row r="31">
      <c r="A31" s="214" t="n"/>
      <c r="B31" s="236" t="inlineStr">
        <is>
          <t>Day on which the largest negative sum results</t>
        </is>
      </c>
      <c r="C31" s="166" t="inlineStr">
        <is>
          <t>Day (1-180)</t>
        </is>
      </c>
      <c r="D31" s="379" t="n">
        <v>85</v>
      </c>
      <c r="E31" s="380" t="n">
        <v>61</v>
      </c>
    </row>
    <row r="32" ht="21.75" customHeight="1" s="430" thickBot="1">
      <c r="A32" s="214" t="n"/>
      <c r="B32" s="170" t="inlineStr">
        <is>
          <t>Total amount of cover assets meeting the requirements of section 4 para 1a s. 3 Pfandbrief Act</t>
        </is>
      </c>
      <c r="C32" s="242" t="inlineStr">
        <is>
          <t>(€ mn.)</t>
        </is>
      </c>
      <c r="D32" s="211" t="n">
        <v>101.21511486</v>
      </c>
      <c r="E32" s="212" t="n">
        <v>92.81620299999999</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87" customHeight="1" s="430" thickBot="1">
      <c r="B10" s="224" t="inlineStr">
        <is>
          <t>ISIN</t>
        </is>
      </c>
      <c r="C10" s="201" t="inlineStr">
        <is>
          <t>(Mio. €)</t>
        </is>
      </c>
      <c r="D10" s="521" t="inlineStr">
        <is>
          <t>DE000SLB1275, DE000SLB1333, DE000SLB1358, DE000SLB1366, DE000SLB1390, DE000SLB1408, DE000SLB1416, DE000SLB1424, DE000SLB1432, DE000SLB1440, DE000SLB1457, DE000SLB1465, DE000SLB1473, DE000SLB1481, DE000SLB1499, DE000SLB1507, DE000SLB1515, DE000SLB1523, DE000SLB1531, DE000SLB1549, DE000SLB1556, DE000SLB1564</t>
        </is>
      </c>
      <c r="E10" s="522" t="inlineStr">
        <is>
          <t>DE000SLB1275, DE000SLB1317, DE000SLB1325, DE000SLB1333, DE000SLB1358, DE000SLB1366, DE000SLB1374, DE000SLB1390, DE000SLB1408, DE000SLB1416, DE000SLB1424, DE000SLB1432, DE000SLB1440, DE000SLB1457, DE000SLB1465, DE000SLB1473, DE000SLB1481, DE000SLB1499, DE000SLB1507, DE000SLB1515, DE000SLB1523, DE000SLB1531</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18.5" customHeight="1" s="430" thickBot="1">
      <c r="B22" s="224" t="inlineStr">
        <is>
          <t>ISIN</t>
        </is>
      </c>
      <c r="C22" s="201" t="inlineStr">
        <is>
          <t>(Mio. €)</t>
        </is>
      </c>
      <c r="D22" s="521" t="inlineStr">
        <is>
          <t>DE000SLB3917, DE000SLB3958, DE000SLB3974, DE000SLB4SA6, DE000SLB4006, DE000SLB4014, DE000SLB4022, DE000SLB4097, DE000SLB4121, DE000SLB4139, DE000SLB4147, DE000SLB4154, DE000SLB4170, DE000SLB4188, DE000SLB4196, DE000SLB4204, DE000SLB4220, DE000SLB4238, DE000SLB4246, DE000SLB4253, DE000SLB4261, DE000SLB4287, DE000SLB4303, DE000SLB4311, DE000SLB4329, DE000SLB4337, DE000SLB4345, DE000SLB4352, DE000SLB4360</t>
        </is>
      </c>
      <c r="E22" s="522" t="inlineStr">
        <is>
          <t>DE000SLB3263, DE000SLB3271, DE000SLB3917, DE000SLB3958, DE000SLB3974, DE000SLB3982, DE000SLB4SA6, DE000SLB4006, DE000SLB4014, DE000SLB4022, DE000SLB4097, DE000SLB4121, DE000SLB4139, DE000SLB4147, DE000SLB4154, DE000SLB4170, DE000SLB4188, DE000SLB4196, DE000SLB4204, DE000SLB4220, DE000SLB4238, DE000SLB4246, DE000SLB4253, DE000SLB4261, DE000SLB4279, DE000SLB4287, DE000SLB4295, DE000SLB4303, DE000SLB4311, DE000SLB4329, DE000SLB4337, DE000SLB4345</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30.07.2024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SAAR</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SaarLB</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80</v>
      </c>
      <c r="E11" s="44" t="n">
        <v>93.51195875000001</v>
      </c>
      <c r="F11" s="43" t="n">
        <v>40</v>
      </c>
      <c r="G11" s="44" t="n">
        <v>150.668271</v>
      </c>
      <c r="I11" s="43" t="n">
        <v>0</v>
      </c>
      <c r="J11" s="44" t="n">
        <v>0</v>
      </c>
    </row>
    <row r="12" ht="12.75" customHeight="1" s="430">
      <c r="A12" s="17" t="n">
        <v>0</v>
      </c>
      <c r="B12" s="424" t="inlineStr">
        <is>
          <t>&gt; 0.5 years and &lt;= 1 year</t>
        </is>
      </c>
      <c r="C12" s="425" t="n"/>
      <c r="D12" s="43" t="n">
        <v>90</v>
      </c>
      <c r="E12" s="44" t="n">
        <v>90.05452174</v>
      </c>
      <c r="F12" s="43" t="n">
        <v>38</v>
      </c>
      <c r="G12" s="44" t="n">
        <v>32.519874</v>
      </c>
      <c r="I12" s="43" t="n">
        <v>0</v>
      </c>
      <c r="J12" s="44" t="n">
        <v>0</v>
      </c>
    </row>
    <row r="13" ht="12.75" customHeight="1" s="430">
      <c r="A13" s="17" t="n"/>
      <c r="B13" s="424" t="inlineStr">
        <is>
          <t>&gt; 1  year and &lt;= 1.5 years</t>
        </is>
      </c>
      <c r="C13" s="425" t="n"/>
      <c r="D13" s="43" t="n">
        <v>90</v>
      </c>
      <c r="E13" s="44" t="n">
        <v>89.54599089</v>
      </c>
      <c r="F13" s="43" t="n">
        <v>80</v>
      </c>
      <c r="G13" s="44" t="n">
        <v>98.236459</v>
      </c>
      <c r="I13" s="43" t="n">
        <v>80</v>
      </c>
      <c r="J13" s="44" t="n">
        <v>40</v>
      </c>
    </row>
    <row r="14" ht="12.75" customHeight="1" s="430">
      <c r="A14" s="17" t="n">
        <v>0</v>
      </c>
      <c r="B14" s="424" t="inlineStr">
        <is>
          <t>&gt; 1.5 years and &lt;= 2 years</t>
        </is>
      </c>
      <c r="C14" s="424" t="n"/>
      <c r="D14" s="45" t="n">
        <v>101</v>
      </c>
      <c r="E14" s="213" t="n">
        <v>75.50520161</v>
      </c>
      <c r="F14" s="45" t="n">
        <v>90</v>
      </c>
      <c r="G14" s="213" t="n">
        <v>83.532659</v>
      </c>
      <c r="I14" s="43" t="n">
        <v>90</v>
      </c>
      <c r="J14" s="44" t="n">
        <v>38</v>
      </c>
    </row>
    <row r="15" ht="12.75" customHeight="1" s="430">
      <c r="A15" s="17" t="n">
        <v>0</v>
      </c>
      <c r="B15" s="424" t="inlineStr">
        <is>
          <t>&gt; 2 years and &lt;= 3 years</t>
        </is>
      </c>
      <c r="C15" s="424" t="n"/>
      <c r="D15" s="45" t="n">
        <v>91</v>
      </c>
      <c r="E15" s="213" t="n">
        <v>180.32520787</v>
      </c>
      <c r="F15" s="45" t="n">
        <v>141</v>
      </c>
      <c r="G15" s="213" t="n">
        <v>148.61903</v>
      </c>
      <c r="I15" s="43" t="n">
        <v>191</v>
      </c>
      <c r="J15" s="44" t="n">
        <v>170</v>
      </c>
    </row>
    <row r="16" ht="12.75" customHeight="1" s="430">
      <c r="A16" s="17" t="n">
        <v>0</v>
      </c>
      <c r="B16" s="424" t="inlineStr">
        <is>
          <t>&gt; 3 years and &lt;= 4 years</t>
        </is>
      </c>
      <c r="C16" s="424" t="n"/>
      <c r="D16" s="45" t="n">
        <v>56.5</v>
      </c>
      <c r="E16" s="213" t="n">
        <v>144.1304857</v>
      </c>
      <c r="F16" s="45" t="n">
        <v>91</v>
      </c>
      <c r="G16" s="213" t="n">
        <v>50.031824</v>
      </c>
      <c r="I16" s="43" t="n">
        <v>91</v>
      </c>
      <c r="J16" s="44" t="n">
        <v>141</v>
      </c>
    </row>
    <row r="17" ht="12.75" customHeight="1" s="430">
      <c r="A17" s="17" t="n">
        <v>0</v>
      </c>
      <c r="B17" s="424" t="inlineStr">
        <is>
          <t>&gt; 4 years and &lt;= 5 years</t>
        </is>
      </c>
      <c r="C17" s="424" t="n"/>
      <c r="D17" s="45" t="n">
        <v>53</v>
      </c>
      <c r="E17" s="213" t="n">
        <v>276.18359355</v>
      </c>
      <c r="F17" s="45" t="n">
        <v>56.5</v>
      </c>
      <c r="G17" s="213" t="n">
        <v>147.79572</v>
      </c>
      <c r="I17" s="43" t="n">
        <v>56.5</v>
      </c>
      <c r="J17" s="44" t="n">
        <v>91</v>
      </c>
    </row>
    <row r="18" ht="12.75" customHeight="1" s="430">
      <c r="A18" s="17" t="n">
        <v>0</v>
      </c>
      <c r="B18" s="424" t="inlineStr">
        <is>
          <t>&gt; 5 years and &lt;= 10 years</t>
        </is>
      </c>
      <c r="C18" s="425" t="n"/>
      <c r="D18" s="43" t="n">
        <v>100</v>
      </c>
      <c r="E18" s="44" t="n">
        <v>301.03457333</v>
      </c>
      <c r="F18" s="43" t="n">
        <v>93</v>
      </c>
      <c r="G18" s="44" t="n">
        <v>406.971871</v>
      </c>
      <c r="I18" s="43" t="n">
        <v>128</v>
      </c>
      <c r="J18" s="44" t="n">
        <v>149.5</v>
      </c>
    </row>
    <row r="19" ht="12.75" customHeight="1" s="430">
      <c r="A19" s="17" t="n">
        <v>0</v>
      </c>
      <c r="B19" s="424" t="inlineStr">
        <is>
          <t>&gt; 10 years</t>
        </is>
      </c>
      <c r="C19" s="425" t="n"/>
      <c r="D19" s="43" t="n">
        <v>6.8</v>
      </c>
      <c r="E19" s="44" t="n">
        <v>21.41543287</v>
      </c>
      <c r="F19" s="43" t="n">
        <v>16.8</v>
      </c>
      <c r="G19" s="44" t="n">
        <v>0</v>
      </c>
      <c r="I19" s="43" t="n">
        <v>31.8</v>
      </c>
      <c r="J19" s="44" t="n">
        <v>16.8</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193</v>
      </c>
      <c r="E24" s="44" t="n">
        <v>223.35852471</v>
      </c>
      <c r="F24" s="43" t="n">
        <v>65</v>
      </c>
      <c r="G24" s="44" t="n">
        <v>176.194783</v>
      </c>
      <c r="I24" s="43" t="n">
        <v>0</v>
      </c>
      <c r="J24" s="44" t="n">
        <v>0</v>
      </c>
    </row>
    <row r="25" ht="12.75" customHeight="1" s="430">
      <c r="A25" s="17" t="n"/>
      <c r="B25" s="424" t="inlineStr">
        <is>
          <t>&gt; 0.5 years and &lt;= 1 year</t>
        </is>
      </c>
      <c r="C25" s="425" t="n"/>
      <c r="D25" s="43" t="n">
        <v>175</v>
      </c>
      <c r="E25" s="44" t="n">
        <v>200.95748408</v>
      </c>
      <c r="F25" s="43" t="n">
        <v>130</v>
      </c>
      <c r="G25" s="44" t="n">
        <v>181.947275</v>
      </c>
      <c r="I25" s="43" t="n">
        <v>0</v>
      </c>
      <c r="J25" s="44" t="n">
        <v>0</v>
      </c>
    </row>
    <row r="26" ht="12.75" customHeight="1" s="430">
      <c r="A26" s="17" t="n">
        <v>1</v>
      </c>
      <c r="B26" s="424" t="inlineStr">
        <is>
          <t>&gt; 1  year and &lt;= 1.5 years</t>
        </is>
      </c>
      <c r="C26" s="425" t="n"/>
      <c r="D26" s="43" t="n">
        <v>130.5</v>
      </c>
      <c r="E26" s="44" t="n">
        <v>136.11045544</v>
      </c>
      <c r="F26" s="43" t="n">
        <v>193</v>
      </c>
      <c r="G26" s="44" t="n">
        <v>172.871138</v>
      </c>
      <c r="I26" s="43" t="n">
        <v>193</v>
      </c>
      <c r="J26" s="44" t="n">
        <v>65</v>
      </c>
    </row>
    <row r="27" ht="12.75" customHeight="1" s="430">
      <c r="A27" s="17" t="n">
        <v>1</v>
      </c>
      <c r="B27" s="424" t="inlineStr">
        <is>
          <t>&gt; 1.5 years and &lt;= 2 years</t>
        </is>
      </c>
      <c r="C27" s="424" t="n"/>
      <c r="D27" s="45" t="n">
        <v>105</v>
      </c>
      <c r="E27" s="213" t="n">
        <v>200.8393404</v>
      </c>
      <c r="F27" s="45" t="n">
        <v>145</v>
      </c>
      <c r="G27" s="213" t="n">
        <v>153.145875</v>
      </c>
      <c r="I27" s="43" t="n">
        <v>175</v>
      </c>
      <c r="J27" s="44" t="n">
        <v>130</v>
      </c>
    </row>
    <row r="28" ht="12.75" customHeight="1" s="430">
      <c r="A28" s="17" t="n">
        <v>1</v>
      </c>
      <c r="B28" s="424" t="inlineStr">
        <is>
          <t>&gt; 2 years and &lt;= 3 years</t>
        </is>
      </c>
      <c r="C28" s="424" t="n"/>
      <c r="D28" s="45" t="n">
        <v>65.5</v>
      </c>
      <c r="E28" s="213" t="n">
        <v>336.82533049</v>
      </c>
      <c r="F28" s="45" t="n">
        <v>215.5</v>
      </c>
      <c r="G28" s="213" t="n">
        <v>309.652975</v>
      </c>
      <c r="I28" s="43" t="n">
        <v>235.5</v>
      </c>
      <c r="J28" s="44" t="n">
        <v>338</v>
      </c>
    </row>
    <row r="29" ht="12.75" customHeight="1" s="430">
      <c r="A29" s="17" t="n">
        <v>1</v>
      </c>
      <c r="B29" s="424" t="inlineStr">
        <is>
          <t>&gt; 3 years and &lt;= 4 years</t>
        </is>
      </c>
      <c r="C29" s="424" t="n"/>
      <c r="D29" s="45" t="n">
        <v>391</v>
      </c>
      <c r="E29" s="213" t="n">
        <v>341.8315485</v>
      </c>
      <c r="F29" s="45" t="n">
        <v>65.5</v>
      </c>
      <c r="G29" s="213" t="n">
        <v>305.778552</v>
      </c>
      <c r="I29" s="43" t="n">
        <v>65.5</v>
      </c>
      <c r="J29" s="44" t="n">
        <v>215.5</v>
      </c>
    </row>
    <row r="30" ht="12.75" customHeight="1" s="430">
      <c r="A30" s="17" t="n">
        <v>1</v>
      </c>
      <c r="B30" s="424" t="inlineStr">
        <is>
          <t>&gt; 4 years and &lt;= 5 years</t>
        </is>
      </c>
      <c r="C30" s="424" t="n"/>
      <c r="D30" s="45" t="n">
        <v>407.5</v>
      </c>
      <c r="E30" s="213" t="n">
        <v>268.30642736</v>
      </c>
      <c r="F30" s="45" t="n">
        <v>371</v>
      </c>
      <c r="G30" s="213" t="n">
        <v>296.064773</v>
      </c>
      <c r="I30" s="43" t="n">
        <v>391</v>
      </c>
      <c r="J30" s="44" t="n">
        <v>65.5</v>
      </c>
    </row>
    <row r="31" ht="12.75" customHeight="1" s="430">
      <c r="A31" s="17" t="n">
        <v>1</v>
      </c>
      <c r="B31" s="424" t="inlineStr">
        <is>
          <t>&gt; 5 years and &lt;= 10 years</t>
        </is>
      </c>
      <c r="C31" s="425" t="n"/>
      <c r="D31" s="43" t="n">
        <v>1599</v>
      </c>
      <c r="E31" s="44" t="n">
        <v>1308.47956736</v>
      </c>
      <c r="F31" s="43" t="n">
        <v>1467</v>
      </c>
      <c r="G31" s="44" t="n">
        <v>1142.308545</v>
      </c>
      <c r="I31" s="43" t="n">
        <v>1472</v>
      </c>
      <c r="J31" s="44" t="n">
        <v>1745</v>
      </c>
    </row>
    <row r="32" ht="12.75" customHeight="1" s="430">
      <c r="B32" s="424" t="inlineStr">
        <is>
          <t>&gt; 10 years</t>
        </is>
      </c>
      <c r="C32" s="425" t="n"/>
      <c r="D32" s="43" t="n">
        <v>773.2</v>
      </c>
      <c r="E32" s="44" t="n">
        <v>1868.01637432</v>
      </c>
      <c r="F32" s="43" t="n">
        <v>636.7</v>
      </c>
      <c r="G32" s="44" t="n">
        <v>1715.566057</v>
      </c>
      <c r="I32" s="43" t="n">
        <v>1307.7</v>
      </c>
      <c r="J32" s="44" t="n">
        <v>729.7</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1.61498529</v>
      </c>
      <c r="E9" s="53" t="n">
        <v>1.279442</v>
      </c>
    </row>
    <row r="10" ht="12.75" customHeight="1" s="430">
      <c r="A10" s="17" t="n">
        <v>0</v>
      </c>
      <c r="B10" s="54" t="inlineStr">
        <is>
          <t>more than 300,000 Euros up to 1 mn. Euros</t>
        </is>
      </c>
      <c r="C10" s="54" t="n"/>
      <c r="D10" s="43" t="n">
        <v>20.4844612</v>
      </c>
      <c r="E10" s="53" t="n">
        <v>21.883628</v>
      </c>
    </row>
    <row r="11" ht="12.75" customHeight="1" s="430">
      <c r="A11" s="17" t="n"/>
      <c r="B11" s="54" t="inlineStr">
        <is>
          <t>more than 1 mn. Euros up to 10 mn. Euros</t>
        </is>
      </c>
      <c r="C11" s="54" t="n"/>
      <c r="D11" s="43" t="n">
        <v>456.96962956</v>
      </c>
      <c r="E11" s="53" t="n">
        <v>448.100619</v>
      </c>
    </row>
    <row r="12" ht="12.75" customHeight="1" s="430">
      <c r="A12" s="17" t="n">
        <v>0</v>
      </c>
      <c r="B12" s="54" t="inlineStr">
        <is>
          <t>more than 10 mn. Euros</t>
        </is>
      </c>
      <c r="C12" s="54" t="n"/>
      <c r="D12" s="43" t="n">
        <v>739.6378902600001</v>
      </c>
      <c r="E12" s="53" t="n">
        <v>606.6120189999999</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1259.18558027</v>
      </c>
      <c r="E21" s="44" t="n">
        <v>1161.451627</v>
      </c>
    </row>
    <row r="22" ht="12.75" customHeight="1" s="430">
      <c r="A22" s="17" t="n">
        <v>1</v>
      </c>
      <c r="B22" s="54" t="inlineStr">
        <is>
          <t>more than 10 mn. Euros up to 100 mn. Euros</t>
        </is>
      </c>
      <c r="C22" s="54" t="n"/>
      <c r="D22" s="45" t="n">
        <v>3224.19400482</v>
      </c>
      <c r="E22" s="56" t="n">
        <v>2877.00637</v>
      </c>
    </row>
    <row r="23" ht="12.75" customHeight="1" s="430">
      <c r="A23" s="17" t="n">
        <v>1</v>
      </c>
      <c r="B23" s="54" t="inlineStr">
        <is>
          <t>more than 100 mn. Euros</t>
        </is>
      </c>
      <c r="C23" s="59" t="n"/>
      <c r="D23" s="60" t="n">
        <v>401.34546757</v>
      </c>
      <c r="E23" s="61" t="n">
        <v>415.07198</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11.88714064</v>
      </c>
      <c r="H16" s="83" t="n">
        <v>0</v>
      </c>
      <c r="I16" s="83" t="n">
        <v>9.7839756</v>
      </c>
      <c r="J16" s="83" t="n">
        <v>0</v>
      </c>
      <c r="K16" s="83" t="n">
        <v>0</v>
      </c>
      <c r="L16" s="83">
        <f>SUM(M16:R16)</f>
        <v/>
      </c>
      <c r="M16" s="83" t="n">
        <v>483.96357167</v>
      </c>
      <c r="N16" s="83" t="n">
        <v>334.00606242</v>
      </c>
      <c r="O16" s="83" t="n">
        <v>0</v>
      </c>
      <c r="P16" s="83" t="n">
        <v>379.06621598</v>
      </c>
      <c r="Q16" s="83" t="n">
        <v>0</v>
      </c>
      <c r="R16" s="83" t="n">
        <v>0</v>
      </c>
      <c r="S16" s="84" t="n">
        <v>0</v>
      </c>
      <c r="T16" s="262" t="n">
        <v>0</v>
      </c>
    </row>
    <row r="17" ht="12.75" customHeight="1" s="430">
      <c r="C17" s="79" t="n"/>
      <c r="D17" s="289">
        <f>"year "&amp;(AktJahr-1)</f>
        <v/>
      </c>
      <c r="E17" s="294">
        <f>F17+L17</f>
        <v/>
      </c>
      <c r="F17" s="85">
        <f>SUM(G17:K17)</f>
        <v/>
      </c>
      <c r="G17" s="85" t="n">
        <v>12.340642</v>
      </c>
      <c r="H17" s="85" t="n">
        <v>0</v>
      </c>
      <c r="I17" s="85" t="n">
        <v>6.671934</v>
      </c>
      <c r="J17" s="85" t="n">
        <v>0</v>
      </c>
      <c r="K17" s="85" t="n">
        <v>0</v>
      </c>
      <c r="L17" s="85">
        <f>SUM(M17:R17)</f>
        <v/>
      </c>
      <c r="M17" s="85" t="n">
        <v>438.532183</v>
      </c>
      <c r="N17" s="85" t="n">
        <v>313.166457</v>
      </c>
      <c r="O17" s="85" t="n">
        <v>0</v>
      </c>
      <c r="P17" s="85" t="n">
        <v>307.164493</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11.88714064</v>
      </c>
      <c r="H18" s="83" t="n">
        <v>0</v>
      </c>
      <c r="I18" s="83" t="n">
        <v>6.5739756</v>
      </c>
      <c r="J18" s="83" t="n">
        <v>0</v>
      </c>
      <c r="K18" s="83" t="n">
        <v>0</v>
      </c>
      <c r="L18" s="83">
        <f>SUM(M18:R18)</f>
        <v/>
      </c>
      <c r="M18" s="83" t="n">
        <v>219.43604109</v>
      </c>
      <c r="N18" s="83" t="n">
        <v>274.8775624199999</v>
      </c>
      <c r="O18" s="83" t="n">
        <v>0</v>
      </c>
      <c r="P18" s="83" t="n">
        <v>272.38070221</v>
      </c>
      <c r="Q18" s="83" t="n">
        <v>0</v>
      </c>
      <c r="R18" s="83" t="n">
        <v>0</v>
      </c>
      <c r="S18" s="84" t="n">
        <v>0</v>
      </c>
      <c r="T18" s="262" t="n">
        <v>0</v>
      </c>
    </row>
    <row r="19" ht="12.75" customHeight="1" s="430">
      <c r="C19" s="79" t="n"/>
      <c r="D19" s="289">
        <f>$D$17</f>
        <v/>
      </c>
      <c r="E19" s="294">
        <f>F19+L19</f>
        <v/>
      </c>
      <c r="F19" s="85">
        <f>SUM(G19:K19)</f>
        <v/>
      </c>
      <c r="G19" s="85" t="n">
        <v>12.340642</v>
      </c>
      <c r="H19" s="85" t="n">
        <v>0</v>
      </c>
      <c r="I19" s="85" t="n">
        <v>6.671934</v>
      </c>
      <c r="J19" s="85" t="n">
        <v>0</v>
      </c>
      <c r="K19" s="85" t="n">
        <v>0</v>
      </c>
      <c r="L19" s="85">
        <f>SUM(M19:R19)</f>
        <v/>
      </c>
      <c r="M19" s="85" t="n">
        <v>171.641103</v>
      </c>
      <c r="N19" s="85" t="n">
        <v>255.873657</v>
      </c>
      <c r="O19" s="85" t="n">
        <v>0</v>
      </c>
      <c r="P19" s="85" t="n">
        <v>256.170179</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3.21</v>
      </c>
      <c r="J30" s="83" t="n">
        <v>0</v>
      </c>
      <c r="K30" s="83" t="n">
        <v>0</v>
      </c>
      <c r="L30" s="83">
        <f>SUM(M30:R30)</f>
        <v/>
      </c>
      <c r="M30" s="83" t="n">
        <v>264.52753058</v>
      </c>
      <c r="N30" s="83" t="n">
        <v>59.1285</v>
      </c>
      <c r="O30" s="83" t="n">
        <v>0</v>
      </c>
      <c r="P30" s="83" t="n">
        <v>106.68551377</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266.89108</v>
      </c>
      <c r="N31" s="85" t="n">
        <v>57.2928</v>
      </c>
      <c r="O31" s="85" t="n">
        <v>0</v>
      </c>
      <c r="P31" s="85" t="n">
        <v>50.994314</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86.84325788000001</v>
      </c>
      <c r="H12" s="83" t="n">
        <v>122.67287996</v>
      </c>
      <c r="I12" s="83" t="n">
        <v>3718.07930024</v>
      </c>
      <c r="J12" s="84" t="n">
        <v>600.4979815</v>
      </c>
      <c r="K12" s="119" t="n">
        <v>0</v>
      </c>
      <c r="L12" s="83" t="n">
        <v>126.74140887</v>
      </c>
      <c r="M12" s="83" t="n">
        <v>213.94000224</v>
      </c>
      <c r="N12" s="262" t="n">
        <v>15.95022197</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90.18543700000001</v>
      </c>
      <c r="H13" s="124" t="n">
        <v>172.294658</v>
      </c>
      <c r="I13" s="124" t="n">
        <v>3412.957176</v>
      </c>
      <c r="J13" s="125" t="n">
        <v>396.416591</v>
      </c>
      <c r="K13" s="123" t="n">
        <v>0</v>
      </c>
      <c r="L13" s="124" t="n">
        <v>134.975566</v>
      </c>
      <c r="M13" s="124" t="n">
        <v>240.510697</v>
      </c>
      <c r="N13" s="264" t="n">
        <v>6.189851</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122.67287996</v>
      </c>
      <c r="I14" s="83" t="n">
        <v>2171.76423779</v>
      </c>
      <c r="J14" s="84" t="n">
        <v>394.39712888</v>
      </c>
      <c r="K14" s="119" t="n">
        <v>0</v>
      </c>
      <c r="L14" s="83" t="n">
        <v>126.74140887</v>
      </c>
      <c r="M14" s="83" t="n">
        <v>201.26000224</v>
      </c>
      <c r="N14" s="262" t="n">
        <v>15.95022197</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172.294658</v>
      </c>
      <c r="I15" s="124" t="n">
        <v>2075.071374</v>
      </c>
      <c r="J15" s="125" t="n">
        <v>209.069677</v>
      </c>
      <c r="K15" s="123" t="n">
        <v>0</v>
      </c>
      <c r="L15" s="124" t="n">
        <v>134.975566</v>
      </c>
      <c r="M15" s="124" t="n">
        <v>213.030697</v>
      </c>
      <c r="N15" s="264" t="n">
        <v>6.189851</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86.84325788000001</v>
      </c>
      <c r="H26" s="83" t="n">
        <v>0</v>
      </c>
      <c r="I26" s="83" t="n">
        <v>1546.31506245</v>
      </c>
      <c r="J26" s="84" t="n">
        <v>206.10085262</v>
      </c>
      <c r="K26" s="119" t="n">
        <v>0</v>
      </c>
      <c r="L26" s="83" t="n">
        <v>0</v>
      </c>
      <c r="M26" s="83" t="n">
        <v>12.68</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90.18543700000001</v>
      </c>
      <c r="H27" s="124" t="n">
        <v>0</v>
      </c>
      <c r="I27" s="124" t="n">
        <v>1337.885802</v>
      </c>
      <c r="J27" s="125" t="n">
        <v>187.346914</v>
      </c>
      <c r="K27" s="123" t="n">
        <v>0</v>
      </c>
      <c r="L27" s="124" t="n">
        <v>0</v>
      </c>
      <c r="M27" s="124" t="n">
        <v>27.48</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53</v>
      </c>
      <c r="F13" s="83" t="n">
        <v>0</v>
      </c>
      <c r="G13" s="83" t="n">
        <v>0</v>
      </c>
      <c r="H13" s="121" t="n">
        <v>0</v>
      </c>
      <c r="I13" s="83" t="n">
        <v>0</v>
      </c>
      <c r="J13" s="262" t="n">
        <v>53</v>
      </c>
    </row>
    <row r="14" ht="12.75" customHeight="1" s="430">
      <c r="B14" s="149" t="n"/>
      <c r="C14" s="54" t="n"/>
      <c r="D14" s="54">
        <f>"year "&amp;(AktJahr-1)</f>
        <v/>
      </c>
      <c r="E14" s="263" t="n">
        <v>40.5</v>
      </c>
      <c r="F14" s="124" t="n">
        <v>0</v>
      </c>
      <c r="G14" s="124" t="n">
        <v>0</v>
      </c>
      <c r="H14" s="127" t="n">
        <v>0</v>
      </c>
      <c r="I14" s="124" t="n">
        <v>0</v>
      </c>
      <c r="J14" s="264" t="n">
        <v>40.5</v>
      </c>
    </row>
    <row r="15" ht="12.75" customHeight="1" s="430">
      <c r="B15" s="149" t="inlineStr">
        <is>
          <t>DE</t>
        </is>
      </c>
      <c r="C15" s="81" t="inlineStr">
        <is>
          <t>Germany</t>
        </is>
      </c>
      <c r="D15" s="82">
        <f>$D$13</f>
        <v/>
      </c>
      <c r="E15" s="261" t="n">
        <v>53</v>
      </c>
      <c r="F15" s="83" t="n">
        <v>0</v>
      </c>
      <c r="G15" s="83" t="n">
        <v>0</v>
      </c>
      <c r="H15" s="121" t="n">
        <v>0</v>
      </c>
      <c r="I15" s="83" t="n">
        <v>0</v>
      </c>
      <c r="J15" s="262" t="n">
        <v>53</v>
      </c>
    </row>
    <row r="16" ht="12.75" customHeight="1" s="430">
      <c r="B16" s="149" t="n"/>
      <c r="C16" s="54" t="n"/>
      <c r="D16" s="54">
        <f>$D$14</f>
        <v/>
      </c>
      <c r="E16" s="263" t="n">
        <v>40.5</v>
      </c>
      <c r="F16" s="124" t="n">
        <v>0</v>
      </c>
      <c r="G16" s="124" t="n">
        <v>0</v>
      </c>
      <c r="H16" s="127" t="n">
        <v>0</v>
      </c>
      <c r="I16" s="124" t="n">
        <v>0</v>
      </c>
      <c r="J16" s="264" t="n">
        <v>40.5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