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5430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Sparkasse Hannover</t>
        </is>
      </c>
      <c r="H2" s="4" t="n"/>
      <c r="I2" s="4" t="n"/>
    </row>
    <row r="3" ht="15" customHeight="1" s="406">
      <c r="G3" s="5" t="inlineStr">
        <is>
          <t>Raschplatz 4</t>
        </is>
      </c>
      <c r="H3" s="6" t="n"/>
      <c r="I3" s="6" t="n"/>
    </row>
    <row r="4" ht="15" customHeight="1" s="406">
      <c r="G4" s="5" t="inlineStr">
        <is>
          <t>30161 Hannover</t>
        </is>
      </c>
      <c r="H4" s="6" t="n"/>
      <c r="I4" s="6" t="n"/>
      <c r="J4" s="7" t="n"/>
    </row>
    <row r="5" ht="15" customHeight="1" s="406">
      <c r="G5" s="5" t="inlineStr">
        <is>
          <t>Telefon: +49 511 3000-0</t>
        </is>
      </c>
      <c r="H5" s="6" t="n"/>
      <c r="I5" s="6" t="n"/>
      <c r="J5" s="7" t="n"/>
    </row>
    <row r="6" ht="15" customHeight="1" s="406">
      <c r="G6" s="5" t="inlineStr">
        <is>
          <t>Internet: http://www.sparkasse-hannover.de</t>
        </is>
      </c>
      <c r="H6" s="6" t="n"/>
      <c r="I6" s="6" t="n"/>
      <c r="J6" s="7" t="n"/>
    </row>
    <row r="7" ht="15" customHeight="1" s="406">
      <c r="G7" s="5" t="inlineStr">
        <is>
          <t>E-Mail: info@pfandbrief.de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2158.6</v>
      </c>
      <c r="E21" s="370" t="n">
        <v>1877.6</v>
      </c>
      <c r="F21" s="369" t="n">
        <v>2190.39371825</v>
      </c>
      <c r="G21" s="370" t="n">
        <v>1739.93382</v>
      </c>
      <c r="H21" s="369" t="n">
        <v>2094.33385359</v>
      </c>
      <c r="I21" s="370" t="n">
        <v>1597.8951447</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3105.93746959</v>
      </c>
      <c r="E23" s="374" t="n">
        <v>2860.969168</v>
      </c>
      <c r="F23" s="373" t="n">
        <v>3046.32042394</v>
      </c>
      <c r="G23" s="374" t="n">
        <v>2581.623746</v>
      </c>
      <c r="H23" s="373" t="n">
        <v>2867.42812318</v>
      </c>
      <c r="I23" s="374" t="n">
        <v>2309.94705839</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91.092361322</v>
      </c>
      <c r="E27" s="386" t="n">
        <v>78.28172000000001</v>
      </c>
      <c r="F27" s="385" t="n">
        <v>43.807874365</v>
      </c>
      <c r="G27" s="386" t="n">
        <v>34.79868</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856.245108268</v>
      </c>
      <c r="E29" s="391" t="n">
        <v>905.08745</v>
      </c>
      <c r="F29" s="390" t="n">
        <v>812.1188313250001</v>
      </c>
      <c r="G29" s="391" t="n">
        <v>806.89125</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947.33746959</v>
      </c>
      <c r="E31" s="27" t="n">
        <v>983.36916845</v>
      </c>
      <c r="F31" s="26" t="n">
        <v>855.9267056899999</v>
      </c>
      <c r="G31" s="27" t="n">
        <v>841.6899257800001</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846.1</v>
      </c>
      <c r="E37" s="370" t="n">
        <v>566.1</v>
      </c>
      <c r="F37" s="369" t="n">
        <v>870.1241261</v>
      </c>
      <c r="G37" s="370" t="n">
        <v>536.1444399999999</v>
      </c>
      <c r="H37" s="369" t="n">
        <v>840.1065943699999</v>
      </c>
      <c r="I37" s="370" t="n">
        <v>502.51948226</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1725.97790477</v>
      </c>
      <c r="E39" s="374" t="n">
        <v>1387.285122</v>
      </c>
      <c r="F39" s="373" t="n">
        <v>1758.65424713</v>
      </c>
      <c r="G39" s="374" t="n">
        <v>1276.34536</v>
      </c>
      <c r="H39" s="373" t="n">
        <v>1626.70745315</v>
      </c>
      <c r="I39" s="374" t="n">
        <v>1116.88407957</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34.382465254</v>
      </c>
      <c r="E43" s="386" t="n">
        <v>23.802715</v>
      </c>
      <c r="F43" s="385" t="n">
        <v>17.402482522</v>
      </c>
      <c r="G43" s="386" t="n">
        <v>10.722889</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845.495439516</v>
      </c>
      <c r="E45" s="391" t="n">
        <v>797.3824070000001</v>
      </c>
      <c r="F45" s="390" t="n">
        <v>871.1276385079999</v>
      </c>
      <c r="G45" s="391" t="n">
        <v>729.478025</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879.87790477</v>
      </c>
      <c r="E47" s="27" t="n">
        <v>821.1851222099999</v>
      </c>
      <c r="F47" s="26" t="n">
        <v>888.53012103</v>
      </c>
      <c r="G47" s="27" t="n">
        <v>740.2009134</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10</v>
      </c>
      <c r="E11" s="45" t="n">
        <v>169.75601332</v>
      </c>
      <c r="F11" s="44" t="n">
        <v>0</v>
      </c>
      <c r="G11" s="45" t="n">
        <v>138.066007</v>
      </c>
      <c r="I11" s="44" t="n">
        <v>0</v>
      </c>
      <c r="J11" s="45" t="n">
        <v>0</v>
      </c>
    </row>
    <row r="12" ht="12.75" customHeight="1" s="406">
      <c r="A12" s="17" t="n">
        <v>0</v>
      </c>
      <c r="B12" s="412" t="inlineStr">
        <is>
          <t>&gt; 0,5 Jahre und &lt;= 1 Jahr</t>
        </is>
      </c>
      <c r="C12" s="413" t="n"/>
      <c r="D12" s="44" t="n">
        <v>68</v>
      </c>
      <c r="E12" s="45" t="n">
        <v>92.33135573999999</v>
      </c>
      <c r="F12" s="44" t="n">
        <v>0</v>
      </c>
      <c r="G12" s="45" t="n">
        <v>76.90710700000001</v>
      </c>
      <c r="I12" s="44" t="n">
        <v>0</v>
      </c>
      <c r="J12" s="45" t="n">
        <v>0</v>
      </c>
    </row>
    <row r="13" ht="12.75" customHeight="1" s="406">
      <c r="A13" s="17" t="n"/>
      <c r="B13" s="412" t="inlineStr">
        <is>
          <t>&gt; 1 Jahr und &lt;= 1,5 Jahre</t>
        </is>
      </c>
      <c r="C13" s="413" t="n"/>
      <c r="D13" s="44" t="n">
        <v>10</v>
      </c>
      <c r="E13" s="45" t="n">
        <v>98.33433357</v>
      </c>
      <c r="F13" s="44" t="n">
        <v>10</v>
      </c>
      <c r="G13" s="45" t="n">
        <v>68.79463199999999</v>
      </c>
      <c r="I13" s="44" t="n">
        <v>10</v>
      </c>
      <c r="J13" s="45" t="n">
        <v>0</v>
      </c>
    </row>
    <row r="14" ht="12.75" customHeight="1" s="406">
      <c r="A14" s="17" t="n">
        <v>0</v>
      </c>
      <c r="B14" s="412" t="inlineStr">
        <is>
          <t>&gt; 1,5 Jahre und &lt;= 2 Jahre</t>
        </is>
      </c>
      <c r="C14" s="412" t="n"/>
      <c r="D14" s="46" t="n">
        <v>45</v>
      </c>
      <c r="E14" s="217" t="n">
        <v>94.78480199000001</v>
      </c>
      <c r="F14" s="46" t="n">
        <v>68</v>
      </c>
      <c r="G14" s="217" t="n">
        <v>85.17213000000001</v>
      </c>
      <c r="I14" s="44" t="n">
        <v>68</v>
      </c>
      <c r="J14" s="45" t="n">
        <v>0</v>
      </c>
    </row>
    <row r="15" ht="12.75" customHeight="1" s="406">
      <c r="A15" s="17" t="n">
        <v>0</v>
      </c>
      <c r="B15" s="412" t="inlineStr">
        <is>
          <t>&gt; 2 Jahre und &lt;= 3 Jahre</t>
        </is>
      </c>
      <c r="C15" s="412" t="n"/>
      <c r="D15" s="46" t="n">
        <v>270</v>
      </c>
      <c r="E15" s="217" t="n">
        <v>169.61334168</v>
      </c>
      <c r="F15" s="46" t="n">
        <v>155</v>
      </c>
      <c r="G15" s="217" t="n">
        <v>171.07339</v>
      </c>
      <c r="I15" s="44" t="n">
        <v>55</v>
      </c>
      <c r="J15" s="45" t="n">
        <v>78</v>
      </c>
    </row>
    <row r="16" ht="12.75" customHeight="1" s="406">
      <c r="A16" s="17" t="n">
        <v>0</v>
      </c>
      <c r="B16" s="412" t="inlineStr">
        <is>
          <t>&gt; 3 Jahre und &lt;= 4 Jahre</t>
        </is>
      </c>
      <c r="C16" s="412" t="n"/>
      <c r="D16" s="46" t="n">
        <v>525</v>
      </c>
      <c r="E16" s="217" t="n">
        <v>174.34835438</v>
      </c>
      <c r="F16" s="46" t="n">
        <v>420</v>
      </c>
      <c r="G16" s="217" t="n">
        <v>171.96119</v>
      </c>
      <c r="I16" s="44" t="n">
        <v>270</v>
      </c>
      <c r="J16" s="45" t="n">
        <v>155</v>
      </c>
    </row>
    <row r="17" ht="12.75" customHeight="1" s="406">
      <c r="A17" s="17" t="n">
        <v>0</v>
      </c>
      <c r="B17" s="412" t="inlineStr">
        <is>
          <t>&gt; 4 Jahre und &lt;= 5 Jahre</t>
        </is>
      </c>
      <c r="C17" s="412" t="n"/>
      <c r="D17" s="46" t="n">
        <v>0.1</v>
      </c>
      <c r="E17" s="217" t="n">
        <v>248.15629068</v>
      </c>
      <c r="F17" s="46" t="n">
        <v>525</v>
      </c>
      <c r="G17" s="217" t="n">
        <v>171.59292</v>
      </c>
      <c r="I17" s="44" t="n">
        <v>525</v>
      </c>
      <c r="J17" s="45" t="n">
        <v>420</v>
      </c>
    </row>
    <row r="18" ht="12.75" customHeight="1" s="406">
      <c r="A18" s="17" t="n">
        <v>0</v>
      </c>
      <c r="B18" s="412" t="inlineStr">
        <is>
          <t>&gt; 5 Jahre und &lt;= 10 Jahre</t>
        </is>
      </c>
      <c r="C18" s="413" t="n"/>
      <c r="D18" s="44" t="n">
        <v>1163.5</v>
      </c>
      <c r="E18" s="45" t="n">
        <v>1080.52505805</v>
      </c>
      <c r="F18" s="44" t="n">
        <v>658.6</v>
      </c>
      <c r="G18" s="45" t="n">
        <v>992.2911210000001</v>
      </c>
      <c r="I18" s="44" t="n">
        <v>1163.6</v>
      </c>
      <c r="J18" s="45" t="n">
        <v>1178.6</v>
      </c>
    </row>
    <row r="19" ht="12.75" customHeight="1" s="406">
      <c r="A19" s="17" t="n">
        <v>0</v>
      </c>
      <c r="B19" s="412" t="inlineStr">
        <is>
          <t>&gt; 10 Jahre</t>
        </is>
      </c>
      <c r="C19" s="413" t="n"/>
      <c r="D19" s="44" t="n">
        <v>67</v>
      </c>
      <c r="E19" s="45" t="n">
        <v>978.08792018</v>
      </c>
      <c r="F19" s="44" t="n">
        <v>41</v>
      </c>
      <c r="G19" s="45" t="n">
        <v>985.1106995399999</v>
      </c>
      <c r="I19" s="44" t="n">
        <v>67</v>
      </c>
      <c r="J19" s="45" t="n">
        <v>46</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285</v>
      </c>
      <c r="E24" s="45" t="n">
        <v>119.84351325</v>
      </c>
      <c r="F24" s="44" t="n">
        <v>10</v>
      </c>
      <c r="G24" s="45" t="n">
        <v>134.557879</v>
      </c>
      <c r="I24" s="44" t="n">
        <v>0</v>
      </c>
      <c r="J24" s="45" t="n">
        <v>0</v>
      </c>
    </row>
    <row r="25" ht="12.75" customHeight="1" s="406">
      <c r="A25" s="17" t="n"/>
      <c r="B25" s="412" t="inlineStr">
        <is>
          <t>&gt; 0,5 Jahre und &lt;= 1 Jahr</t>
        </is>
      </c>
      <c r="C25" s="413" t="n"/>
      <c r="D25" s="44" t="n">
        <v>0</v>
      </c>
      <c r="E25" s="45" t="n">
        <v>38.59652524000001</v>
      </c>
      <c r="F25" s="44" t="n">
        <v>0</v>
      </c>
      <c r="G25" s="45" t="n">
        <v>36.521799</v>
      </c>
      <c r="I25" s="44" t="n">
        <v>0</v>
      </c>
      <c r="J25" s="45" t="n">
        <v>0</v>
      </c>
    </row>
    <row r="26" ht="12.75" customHeight="1" s="406">
      <c r="A26" s="17" t="n">
        <v>1</v>
      </c>
      <c r="B26" s="412" t="inlineStr">
        <is>
          <t>&gt; 1 Jahr und &lt;= 1,5 Jahre</t>
        </is>
      </c>
      <c r="C26" s="413" t="n"/>
      <c r="D26" s="44" t="n">
        <v>0</v>
      </c>
      <c r="E26" s="45" t="n">
        <v>33.05987095</v>
      </c>
      <c r="F26" s="44" t="n">
        <v>285</v>
      </c>
      <c r="G26" s="45" t="n">
        <v>33.48065099999999</v>
      </c>
      <c r="I26" s="44" t="n">
        <v>285</v>
      </c>
      <c r="J26" s="45" t="n">
        <v>10</v>
      </c>
    </row>
    <row r="27" ht="12.75" customHeight="1" s="406">
      <c r="A27" s="17" t="n">
        <v>1</v>
      </c>
      <c r="B27" s="412" t="inlineStr">
        <is>
          <t>&gt; 1,5 Jahre und &lt;= 2 Jahre</t>
        </is>
      </c>
      <c r="C27" s="412" t="n"/>
      <c r="D27" s="46" t="n">
        <v>0</v>
      </c>
      <c r="E27" s="217" t="n">
        <v>60.96779511</v>
      </c>
      <c r="F27" s="46" t="n">
        <v>0</v>
      </c>
      <c r="G27" s="217" t="n">
        <v>35.722791</v>
      </c>
      <c r="I27" s="44" t="n">
        <v>0</v>
      </c>
      <c r="J27" s="45" t="n">
        <v>0</v>
      </c>
    </row>
    <row r="28" ht="12.75" customHeight="1" s="406">
      <c r="A28" s="17" t="n">
        <v>1</v>
      </c>
      <c r="B28" s="412" t="inlineStr">
        <is>
          <t>&gt; 2 Jahre und &lt;= 3 Jahre</t>
        </is>
      </c>
      <c r="C28" s="412" t="n"/>
      <c r="D28" s="46" t="n">
        <v>13</v>
      </c>
      <c r="E28" s="217" t="n">
        <v>86.75695454000001</v>
      </c>
      <c r="F28" s="46" t="n">
        <v>0</v>
      </c>
      <c r="G28" s="217" t="n">
        <v>88.283311</v>
      </c>
      <c r="I28" s="44" t="n">
        <v>0</v>
      </c>
      <c r="J28" s="45" t="n">
        <v>285</v>
      </c>
    </row>
    <row r="29" ht="12.75" customHeight="1" s="406">
      <c r="A29" s="17" t="n">
        <v>1</v>
      </c>
      <c r="B29" s="412" t="inlineStr">
        <is>
          <t>&gt; 3 Jahre und &lt;= 4 Jahre</t>
        </is>
      </c>
      <c r="C29" s="412" t="n"/>
      <c r="D29" s="46" t="n">
        <v>20</v>
      </c>
      <c r="E29" s="217" t="n">
        <v>87.40568054000001</v>
      </c>
      <c r="F29" s="46" t="n">
        <v>13</v>
      </c>
      <c r="G29" s="217" t="n">
        <v>47.68424700000001</v>
      </c>
      <c r="I29" s="44" t="n">
        <v>13</v>
      </c>
      <c r="J29" s="45" t="n">
        <v>0</v>
      </c>
    </row>
    <row r="30" ht="12.75" customHeight="1" s="406">
      <c r="A30" s="17" t="n">
        <v>1</v>
      </c>
      <c r="B30" s="412" t="inlineStr">
        <is>
          <t>&gt; 4 Jahre und &lt;= 5 Jahre</t>
        </is>
      </c>
      <c r="C30" s="412" t="n"/>
      <c r="D30" s="46" t="n">
        <v>260</v>
      </c>
      <c r="E30" s="217" t="n">
        <v>107.25669752</v>
      </c>
      <c r="F30" s="46" t="n">
        <v>20</v>
      </c>
      <c r="G30" s="217" t="n">
        <v>85.479771</v>
      </c>
      <c r="I30" s="44" t="n">
        <v>20</v>
      </c>
      <c r="J30" s="45" t="n">
        <v>13</v>
      </c>
    </row>
    <row r="31" ht="12.75" customHeight="1" s="406">
      <c r="A31" s="17" t="n">
        <v>1</v>
      </c>
      <c r="B31" s="412" t="inlineStr">
        <is>
          <t>&gt; 5 Jahre und &lt;= 10 Jahre</t>
        </is>
      </c>
      <c r="C31" s="413" t="n"/>
      <c r="D31" s="44" t="n">
        <v>238.1</v>
      </c>
      <c r="E31" s="45" t="n">
        <v>552.4318081199999</v>
      </c>
      <c r="F31" s="44" t="n">
        <v>238.1</v>
      </c>
      <c r="G31" s="45" t="n">
        <v>330.240686</v>
      </c>
      <c r="I31" s="44" t="n">
        <v>498.1</v>
      </c>
      <c r="J31" s="45" t="n">
        <v>210</v>
      </c>
    </row>
    <row r="32" ht="12.75" customHeight="1" s="406">
      <c r="B32" s="412" t="inlineStr">
        <is>
          <t>&gt; 10 Jahre</t>
        </is>
      </c>
      <c r="C32" s="413" t="n"/>
      <c r="D32" s="44" t="n">
        <v>30</v>
      </c>
      <c r="E32" s="45" t="n">
        <v>639.6590595</v>
      </c>
      <c r="F32" s="44" t="n">
        <v>0</v>
      </c>
      <c r="G32" s="45" t="n">
        <v>595.314271</v>
      </c>
      <c r="I32" s="44" t="n">
        <v>30</v>
      </c>
      <c r="J32" s="45" t="n">
        <v>48.1</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1921.95840429</v>
      </c>
      <c r="E9" s="54" t="n">
        <v>1762.719469</v>
      </c>
    </row>
    <row r="10" ht="12.75" customHeight="1" s="406">
      <c r="A10" s="17" t="n">
        <v>0</v>
      </c>
      <c r="B10" s="55" t="inlineStr">
        <is>
          <t>Mehr als 300 Tsd. € bis einschließlich 1 Mio. €</t>
        </is>
      </c>
      <c r="C10" s="55" t="n"/>
      <c r="D10" s="44" t="n">
        <v>421.76703513</v>
      </c>
      <c r="E10" s="54" t="n">
        <v>377.211394</v>
      </c>
    </row>
    <row r="11" ht="12.75" customHeight="1" s="406">
      <c r="A11" s="17" t="n"/>
      <c r="B11" s="55" t="inlineStr">
        <is>
          <t>Mehr als 1 Mio. € bis einschließlich 10 Mio. €</t>
        </is>
      </c>
      <c r="C11" s="55" t="n"/>
      <c r="D11" s="44" t="n">
        <v>452.24707917</v>
      </c>
      <c r="E11" s="54" t="n">
        <v>435.387549</v>
      </c>
    </row>
    <row r="12" ht="12.75" customHeight="1" s="406">
      <c r="A12" s="17" t="n">
        <v>0</v>
      </c>
      <c r="B12" s="55" t="inlineStr">
        <is>
          <t>Mehr als 10 Mio. €</t>
        </is>
      </c>
      <c r="C12" s="55" t="n"/>
      <c r="D12" s="44" t="n">
        <v>168.464951</v>
      </c>
      <c r="E12" s="54" t="n">
        <v>180.550756</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336.50031243</v>
      </c>
      <c r="E21" s="45" t="n">
        <v>263.256846</v>
      </c>
    </row>
    <row r="22" ht="12.75" customHeight="1" s="406">
      <c r="A22" s="17" t="n">
        <v>1</v>
      </c>
      <c r="B22" s="55" t="inlineStr">
        <is>
          <t>Mehr als 10 Mio. € bis einschließlich 100 Mio. €</t>
        </is>
      </c>
      <c r="C22" s="55" t="n"/>
      <c r="D22" s="46" t="n">
        <v>872.1029518</v>
      </c>
      <c r="E22" s="57" t="n">
        <v>618.362993</v>
      </c>
    </row>
    <row r="23" ht="12.75" customHeight="1" s="406">
      <c r="A23" s="17" t="n">
        <v>1</v>
      </c>
      <c r="B23" s="55" t="inlineStr">
        <is>
          <t>Mehr als 100 Mio. €</t>
        </is>
      </c>
      <c r="C23" s="60" t="n"/>
      <c r="D23" s="61" t="n">
        <v>517.37464054</v>
      </c>
      <c r="E23" s="62" t="n">
        <v>505.665283</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409.76632548</v>
      </c>
      <c r="H16" s="84" t="n">
        <v>1514.24086051</v>
      </c>
      <c r="I16" s="84" t="n">
        <v>572.5104793200001</v>
      </c>
      <c r="J16" s="84" t="n">
        <v>0</v>
      </c>
      <c r="K16" s="84" t="n">
        <v>0</v>
      </c>
      <c r="L16" s="84">
        <f>SUM(M16:R16)</f>
        <v/>
      </c>
      <c r="M16" s="84" t="n">
        <v>202.04427788</v>
      </c>
      <c r="N16" s="84" t="n">
        <v>66.32157090999999</v>
      </c>
      <c r="O16" s="84" t="n">
        <v>7.4295516</v>
      </c>
      <c r="P16" s="84" t="n">
        <v>192.12440389</v>
      </c>
      <c r="Q16" s="84" t="n">
        <v>0</v>
      </c>
      <c r="R16" s="84" t="n">
        <v>0</v>
      </c>
      <c r="S16" s="85" t="n">
        <v>0</v>
      </c>
      <c r="T16" s="270" t="n">
        <v>0</v>
      </c>
    </row>
    <row r="17" ht="12.75" customHeight="1" s="406">
      <c r="C17" s="80" t="n"/>
      <c r="D17" s="258">
        <f>"Jahr "&amp;(AktJahr-1)</f>
        <v/>
      </c>
      <c r="E17" s="271">
        <f>F17+L17</f>
        <v/>
      </c>
      <c r="F17" s="86">
        <f>SUM(G17:K17)</f>
        <v/>
      </c>
      <c r="G17" s="86" t="n">
        <v>359.309301</v>
      </c>
      <c r="H17" s="86" t="n">
        <v>1388.761591</v>
      </c>
      <c r="I17" s="86" t="n">
        <v>533.9774620000001</v>
      </c>
      <c r="J17" s="86" t="n">
        <v>0</v>
      </c>
      <c r="K17" s="86" t="n">
        <v>0</v>
      </c>
      <c r="L17" s="86">
        <f>SUM(M17:R17)</f>
        <v/>
      </c>
      <c r="M17" s="86" t="n">
        <v>223.821066</v>
      </c>
      <c r="N17" s="86" t="n">
        <v>46.584636</v>
      </c>
      <c r="O17" s="86" t="n">
        <v>7.839109000000001</v>
      </c>
      <c r="P17" s="86" t="n">
        <v>195.576003</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409.76632548</v>
      </c>
      <c r="H18" s="84" t="n">
        <v>1514.24086051</v>
      </c>
      <c r="I18" s="84" t="n">
        <v>572.5104793200001</v>
      </c>
      <c r="J18" s="84" t="n">
        <v>0</v>
      </c>
      <c r="K18" s="84" t="n">
        <v>0</v>
      </c>
      <c r="L18" s="84">
        <f>SUM(M18:R18)</f>
        <v/>
      </c>
      <c r="M18" s="84" t="n">
        <v>202.04427788</v>
      </c>
      <c r="N18" s="84" t="n">
        <v>66.32157090999999</v>
      </c>
      <c r="O18" s="84" t="n">
        <v>7.4295516</v>
      </c>
      <c r="P18" s="84" t="n">
        <v>192.12440389</v>
      </c>
      <c r="Q18" s="84" t="n">
        <v>0</v>
      </c>
      <c r="R18" s="84" t="n">
        <v>0</v>
      </c>
      <c r="S18" s="85" t="n">
        <v>0</v>
      </c>
      <c r="T18" s="270" t="n">
        <v>0</v>
      </c>
    </row>
    <row r="19" ht="12.75" customHeight="1" s="406">
      <c r="C19" s="80" t="n"/>
      <c r="D19" s="258">
        <f>$D$17</f>
        <v/>
      </c>
      <c r="E19" s="271">
        <f>F19+L19</f>
        <v/>
      </c>
      <c r="F19" s="86">
        <f>SUM(G19:K19)</f>
        <v/>
      </c>
      <c r="G19" s="86" t="n">
        <v>359.309301</v>
      </c>
      <c r="H19" s="86" t="n">
        <v>1388.761591</v>
      </c>
      <c r="I19" s="86" t="n">
        <v>533.9774620000001</v>
      </c>
      <c r="J19" s="86" t="n">
        <v>0</v>
      </c>
      <c r="K19" s="86" t="n">
        <v>0</v>
      </c>
      <c r="L19" s="86">
        <f>SUM(M19:R19)</f>
        <v/>
      </c>
      <c r="M19" s="86" t="n">
        <v>223.821066</v>
      </c>
      <c r="N19" s="86" t="n">
        <v>46.584636</v>
      </c>
      <c r="O19" s="86" t="n">
        <v>7.839109000000001</v>
      </c>
      <c r="P19" s="86" t="n">
        <v>195.576003</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32</v>
      </c>
      <c r="H12" s="84" t="n">
        <v>147.4</v>
      </c>
      <c r="I12" s="84" t="n">
        <v>1137.17322259</v>
      </c>
      <c r="J12" s="85" t="n">
        <v>77.14256008</v>
      </c>
      <c r="K12" s="121" t="n">
        <v>36.4</v>
      </c>
      <c r="L12" s="84" t="n">
        <v>70.5</v>
      </c>
      <c r="M12" s="84" t="n">
        <v>194.3621221</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35</v>
      </c>
      <c r="I13" s="126" t="n">
        <v>1064.175294</v>
      </c>
      <c r="J13" s="127" t="n">
        <v>89.97079099999999</v>
      </c>
      <c r="K13" s="125" t="n">
        <v>0</v>
      </c>
      <c r="L13" s="126" t="n">
        <v>0</v>
      </c>
      <c r="M13" s="126" t="n">
        <v>198.139038</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142.4</v>
      </c>
      <c r="I14" s="84" t="n">
        <v>1137.17322259</v>
      </c>
      <c r="J14" s="85" t="n">
        <v>67.14256008</v>
      </c>
      <c r="K14" s="121" t="n">
        <v>16.2</v>
      </c>
      <c r="L14" s="84" t="n">
        <v>70.5</v>
      </c>
      <c r="M14" s="84" t="n">
        <v>194.3621221</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35</v>
      </c>
      <c r="I15" s="126" t="n">
        <v>1064.175294</v>
      </c>
      <c r="J15" s="127" t="n">
        <v>89.97079099999999</v>
      </c>
      <c r="K15" s="125" t="n">
        <v>0</v>
      </c>
      <c r="L15" s="126" t="n">
        <v>0</v>
      </c>
      <c r="M15" s="126" t="n">
        <v>198.139038</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5</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5</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20.2</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17</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5</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10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5</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141.5</v>
      </c>
      <c r="F13" s="84" t="n">
        <v>0</v>
      </c>
      <c r="G13" s="84" t="n">
        <v>0</v>
      </c>
      <c r="H13" s="123" t="n">
        <v>95.09999999999999</v>
      </c>
      <c r="I13" s="84" t="n">
        <v>0</v>
      </c>
      <c r="J13" s="270" t="n">
        <v>46.4</v>
      </c>
    </row>
    <row r="14" ht="12.75" customHeight="1" s="406">
      <c r="B14" s="153" t="n"/>
      <c r="C14" s="55" t="n"/>
      <c r="D14" s="55">
        <f>"Jahr "&amp;(AktJahr-1)</f>
        <v/>
      </c>
      <c r="E14" s="337" t="n">
        <v>105.1</v>
      </c>
      <c r="F14" s="126" t="n">
        <v>0</v>
      </c>
      <c r="G14" s="126" t="n">
        <v>0</v>
      </c>
      <c r="H14" s="129" t="n">
        <v>0</v>
      </c>
      <c r="I14" s="126" t="n">
        <v>0</v>
      </c>
      <c r="J14" s="290" t="n">
        <v>105.1</v>
      </c>
    </row>
    <row r="15" ht="12.75" customHeight="1" s="406">
      <c r="B15" s="153" t="inlineStr">
        <is>
          <t>DE</t>
        </is>
      </c>
      <c r="C15" s="82" t="inlineStr">
        <is>
          <t>Deutschland</t>
        </is>
      </c>
      <c r="D15" s="83">
        <f>$D$13</f>
        <v/>
      </c>
      <c r="E15" s="269" t="n">
        <v>141.5</v>
      </c>
      <c r="F15" s="84" t="n">
        <v>0</v>
      </c>
      <c r="G15" s="84" t="n">
        <v>0</v>
      </c>
      <c r="H15" s="123" t="n">
        <v>95.09999999999999</v>
      </c>
      <c r="I15" s="84" t="n">
        <v>0</v>
      </c>
      <c r="J15" s="270" t="n">
        <v>46.4</v>
      </c>
    </row>
    <row r="16" ht="12.75" customHeight="1" s="406">
      <c r="B16" s="153" t="n"/>
      <c r="C16" s="55" t="n"/>
      <c r="D16" s="55">
        <f>$D$14</f>
        <v/>
      </c>
      <c r="E16" s="337" t="n">
        <v>105.1</v>
      </c>
      <c r="F16" s="126" t="n">
        <v>0</v>
      </c>
      <c r="G16" s="126" t="n">
        <v>0</v>
      </c>
      <c r="H16" s="129" t="n">
        <v>0</v>
      </c>
      <c r="I16" s="126" t="n">
        <v>0</v>
      </c>
      <c r="J16" s="290" t="n">
        <v>105.1</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31</v>
      </c>
      <c r="F13" s="84" t="n"/>
      <c r="G13" s="123" t="n">
        <v>0</v>
      </c>
      <c r="H13" s="84" t="n">
        <v>31</v>
      </c>
      <c r="I13" s="123" t="n">
        <v>31</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8</v>
      </c>
      <c r="F47" s="84" t="n"/>
      <c r="G47" s="123" t="n">
        <v>0</v>
      </c>
      <c r="H47" s="84" t="n">
        <v>8</v>
      </c>
      <c r="I47" s="123" t="n">
        <v>8</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6</v>
      </c>
      <c r="F49" s="84" t="n"/>
      <c r="G49" s="123" t="n">
        <v>0</v>
      </c>
      <c r="H49" s="84" t="n">
        <v>6</v>
      </c>
      <c r="I49" s="123" t="n">
        <v>6</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10</v>
      </c>
      <c r="F63" s="84" t="n"/>
      <c r="G63" s="85" t="n"/>
      <c r="H63" s="84" t="n">
        <v>10</v>
      </c>
      <c r="I63" s="85" t="n">
        <v>10</v>
      </c>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7</v>
      </c>
      <c r="F75" s="84" t="n"/>
      <c r="G75" s="85" t="n"/>
      <c r="H75" s="84" t="n">
        <v>7</v>
      </c>
      <c r="I75" s="85" t="n">
        <v>7</v>
      </c>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2158.6</v>
      </c>
      <c r="E9" s="224" t="n">
        <v>1877.6</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3105.93746959</v>
      </c>
      <c r="E12" s="208" t="n">
        <v>2860.969168</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90.8796925</v>
      </c>
      <c r="E18" s="212" t="n">
        <v>90.33</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5.61</v>
      </c>
      <c r="E30" s="212" t="n">
        <v>5.22</v>
      </c>
    </row>
    <row r="31" ht="21" customHeight="1" s="406">
      <c r="B31" s="172" t="inlineStr">
        <is>
          <t xml:space="preserve">durchschnittlicher gewichteter Beleihungsauslauf
§ 28 Abs. 2 Nr. 3  </t>
        </is>
      </c>
      <c r="C31" s="171" t="inlineStr">
        <is>
          <t>%</t>
        </is>
      </c>
      <c r="D31" s="170" t="n">
        <v>55.473771</v>
      </c>
      <c r="E31" s="212" t="n">
        <v>55.96</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0</v>
      </c>
    </row>
    <row r="36">
      <c r="A36" s="218" t="n"/>
      <c r="B36" s="242" t="inlineStr">
        <is>
          <t>Tag, an dem sich die größte negative Summe ergibt</t>
        </is>
      </c>
      <c r="C36" s="169" t="inlineStr">
        <is>
          <t>Tag (1-180)</t>
        </is>
      </c>
      <c r="D36" s="362" t="n">
        <v>0</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120.84473048</v>
      </c>
      <c r="E37" s="215" t="n">
        <v>86.35764</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846.1</v>
      </c>
      <c r="E9" s="224" t="n">
        <v>566.1</v>
      </c>
    </row>
    <row r="10" ht="21.75" customFormat="1" customHeight="1" s="165" thickBot="1">
      <c r="A10" s="218" t="n">
        <v>1</v>
      </c>
      <c r="B10" s="249" t="inlineStr">
        <is>
          <t>davon Anteil festverzinslicher Pfandbriefe
§ 28 Abs. 1 Nr. 13 (gewichteter Durchschnitt)</t>
        </is>
      </c>
      <c r="C10" s="166" t="inlineStr">
        <is>
          <t>%</t>
        </is>
      </c>
      <c r="D10" s="167" t="n">
        <v>100</v>
      </c>
      <c r="E10" s="209" t="n">
        <v>100</v>
      </c>
    </row>
    <row r="11" ht="13.5" customHeight="1" s="406" thickBot="1">
      <c r="A11" s="218" t="n">
        <v>1</v>
      </c>
      <c r="B11" s="205" t="n"/>
      <c r="C11" s="21" t="n"/>
      <c r="D11" s="21" t="n"/>
      <c r="E11" s="210" t="n"/>
    </row>
    <row r="12">
      <c r="A12" s="218" t="n">
        <v>1</v>
      </c>
      <c r="B12" s="247" t="inlineStr">
        <is>
          <t>Deckungsmasse</t>
        </is>
      </c>
      <c r="C12" s="251" t="inlineStr">
        <is>
          <t>(Mio. €)</t>
        </is>
      </c>
      <c r="D12" s="223" t="n">
        <v>1725.97790477</v>
      </c>
      <c r="E12" s="224" t="n">
        <v>1387.285122</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95.98654073</v>
      </c>
      <c r="E16" s="212" t="n">
        <v>94.7</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239.91</v>
      </c>
      <c r="E30" s="212" t="n">
        <v>0.6970963299999999</v>
      </c>
    </row>
    <row r="31">
      <c r="A31" s="218" t="n"/>
      <c r="B31" s="242" t="inlineStr">
        <is>
          <t>Tag, an dem sich die größte negative Summe ergibt</t>
        </is>
      </c>
      <c r="C31" s="169" t="inlineStr">
        <is>
          <t>Tag (1-180)</t>
        </is>
      </c>
      <c r="D31" s="362" t="n">
        <v>63</v>
      </c>
      <c r="E31" s="363" t="n">
        <v>25</v>
      </c>
    </row>
    <row r="32" ht="21.75" customHeight="1" s="406" thickBot="1">
      <c r="A32" s="218" t="n"/>
      <c r="B32" s="173" t="inlineStr">
        <is>
          <t>Gesamtbetrag der Deckungswerte, welche die Anforderungen von § 4 Abs. 1a S. 3 PfandBG erfüllen (Liquiditätsdeckung)</t>
        </is>
      </c>
      <c r="C32" s="248" t="inlineStr">
        <is>
          <t>(Mio. €)</t>
        </is>
      </c>
      <c r="D32" s="214" t="n">
        <v>281.49219532</v>
      </c>
      <c r="E32" s="215" t="n">
        <v>41.64652193000001</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34.5" customHeight="1" s="406" thickBot="1">
      <c r="B10" s="230" t="inlineStr">
        <is>
          <t>ISIN</t>
        </is>
      </c>
      <c r="C10" s="204" t="inlineStr">
        <is>
          <t>(Mio. €)</t>
        </is>
      </c>
      <c r="D10" s="500" t="inlineStr">
        <is>
          <t>DE000A2GSN58, DE000A2YNX91, DE000A3E5X86, DE000A30V3G9, DE000A30V8U9, DE000A351TJ8, DE000A383B77</t>
        </is>
      </c>
      <c r="E10" s="501" t="inlineStr">
        <is>
          <t>DE000A2GSN58, DE000A2YNX91, DE000A3E5TY6, DE000A3E5X86, DE000A3H3G41, DE000A30V3G9, DE000A30V8U9, DE000A351TJ8</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500" t="inlineStr">
        <is>
          <t>DE000A352BZ0, DE000A13R822</t>
        </is>
      </c>
      <c r="E22" s="501" t="inlineStr">
        <is>
          <t>DE000A13R822</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04.11.2024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HANO</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Sparkasse Hannover</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