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905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Bayerische Landesbank</t>
        </is>
      </c>
      <c r="H2" s="4" t="n"/>
      <c r="I2" s="4" t="n"/>
    </row>
    <row r="3" ht="15" customHeight="1" s="430">
      <c r="G3" s="5" t="inlineStr">
        <is>
          <t>Brienner Str. 18</t>
        </is>
      </c>
      <c r="H3" s="6" t="n"/>
      <c r="I3" s="6" t="n"/>
    </row>
    <row r="4" ht="15" customHeight="1" s="430">
      <c r="G4" s="5" t="inlineStr">
        <is>
          <t>80333 München</t>
        </is>
      </c>
      <c r="H4" s="6" t="n"/>
      <c r="I4" s="6" t="n"/>
      <c r="J4" s="7" t="n"/>
    </row>
    <row r="5" ht="15" customHeight="1" s="430">
      <c r="G5" s="5" t="inlineStr">
        <is>
          <t>Telefon: +49 89 2171 - 01</t>
        </is>
      </c>
      <c r="H5" s="6" t="n"/>
      <c r="I5" s="6" t="n"/>
      <c r="J5" s="7" t="n"/>
    </row>
    <row r="6" ht="15" customHeight="1" s="430">
      <c r="G6" s="5" t="inlineStr">
        <is>
          <t>Telefax: +49 89 2171 - 23578</t>
        </is>
      </c>
      <c r="H6" s="6" t="n"/>
      <c r="I6" s="6" t="n"/>
      <c r="J6" s="7" t="n"/>
    </row>
    <row r="7" ht="15" customHeight="1" s="430">
      <c r="G7" s="5" t="inlineStr">
        <is>
          <t>E-Mail: kontakt@bayernlb.de</t>
        </is>
      </c>
      <c r="H7" s="6" t="n"/>
      <c r="I7" s="6" t="n"/>
    </row>
    <row r="8" ht="14.1" customFormat="1" customHeight="1" s="8">
      <c r="A8" s="9" t="n"/>
      <c r="G8" s="5" t="inlineStr">
        <is>
          <t>Internet: www.bayernlb.de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8621.3543204</v>
      </c>
      <c r="E21" s="387" t="n">
        <v>8746.575465</v>
      </c>
      <c r="F21" s="386" t="n">
        <v>8562.22801703</v>
      </c>
      <c r="G21" s="387" t="n">
        <v>8509.955168</v>
      </c>
      <c r="H21" s="386" t="n">
        <v>8161.58031656</v>
      </c>
      <c r="I21" s="387" t="n">
        <v>8183.757267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11239.36750773</v>
      </c>
      <c r="E23" s="391" t="n">
        <v>11442.250034</v>
      </c>
      <c r="F23" s="390" t="n">
        <v>11471.78805059</v>
      </c>
      <c r="G23" s="391" t="n">
        <v>11866.253904</v>
      </c>
      <c r="H23" s="390" t="n">
        <v>10942.06962413</v>
      </c>
      <c r="I23" s="391" t="n">
        <v>11283.910218</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353.98101267</v>
      </c>
      <c r="E27" s="387" t="n">
        <v>363.609673</v>
      </c>
      <c r="F27" s="386" t="n">
        <v>171.244560341</v>
      </c>
      <c r="G27" s="387" t="n">
        <v>353.282334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2264.03217466</v>
      </c>
      <c r="E29" s="394" t="n">
        <v>2332.064895</v>
      </c>
      <c r="F29" s="393" t="n">
        <v>2738.315473226</v>
      </c>
      <c r="G29" s="394" t="n">
        <v>3003.016402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2618.0132</v>
      </c>
      <c r="E31" s="27" t="n">
        <v>2695.674568</v>
      </c>
      <c r="F31" s="26" t="n">
        <v>2909.56</v>
      </c>
      <c r="G31" s="27" t="n">
        <v>3356.298736</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13629.39555337</v>
      </c>
      <c r="E37" s="387" t="n">
        <v>15345.041917</v>
      </c>
      <c r="F37" s="386" t="n">
        <v>13236.11501146</v>
      </c>
      <c r="G37" s="387" t="n">
        <v>14557.33482</v>
      </c>
      <c r="H37" s="386" t="n">
        <v>12247.56315667</v>
      </c>
      <c r="I37" s="387" t="n">
        <v>13419.09428</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23800.17538497</v>
      </c>
      <c r="E39" s="391" t="n">
        <v>23833.415272</v>
      </c>
      <c r="F39" s="390" t="n">
        <v>22548.279231</v>
      </c>
      <c r="G39" s="391" t="n">
        <v>22529.662432</v>
      </c>
      <c r="H39" s="390" t="n">
        <v>20348.35515225</v>
      </c>
      <c r="I39" s="391" t="n">
        <v>20282.460683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547.626998198</v>
      </c>
      <c r="E43" s="387" t="n">
        <v>621.1173120000001</v>
      </c>
      <c r="F43" s="386" t="n">
        <v>264.722300229</v>
      </c>
      <c r="G43" s="387" t="n">
        <v>581.4883000000001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9623.152833402</v>
      </c>
      <c r="E45" s="394" t="n">
        <v>7867.256044</v>
      </c>
      <c r="F45" s="393" t="n">
        <v>9047.441919309</v>
      </c>
      <c r="G45" s="394" t="n">
        <v>7390.839313</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10170.7798</v>
      </c>
      <c r="E47" s="27" t="n">
        <v>8488.373356</v>
      </c>
      <c r="F47" s="26" t="n">
        <v>9312.164199999999</v>
      </c>
      <c r="G47" s="27" t="n">
        <v>7972.327612999999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787.5</v>
      </c>
      <c r="F13" s="83" t="n">
        <v>787.5</v>
      </c>
      <c r="G13" s="121" t="n">
        <v>0</v>
      </c>
      <c r="H13" s="83" t="n"/>
      <c r="I13" s="121" t="n">
        <v>0</v>
      </c>
      <c r="J13" s="83" t="n">
        <v>0</v>
      </c>
      <c r="K13" s="262" t="n">
        <v>0</v>
      </c>
    </row>
    <row r="14" ht="12.75" customHeight="1" s="430">
      <c r="B14" s="149" t="n"/>
      <c r="C14" s="54" t="n"/>
      <c r="D14" s="54">
        <f>"year "&amp;(AktJahr-1)</f>
        <v/>
      </c>
      <c r="E14" s="263" t="n">
        <v>825.5</v>
      </c>
      <c r="F14" s="124" t="n">
        <v>825.5</v>
      </c>
      <c r="G14" s="127" t="n">
        <v>0</v>
      </c>
      <c r="H14" s="124" t="n"/>
      <c r="I14" s="127" t="n">
        <v>0</v>
      </c>
      <c r="J14" s="124" t="n">
        <v>0</v>
      </c>
      <c r="K14" s="264" t="n">
        <v>0</v>
      </c>
    </row>
    <row r="15" ht="12.75" customHeight="1" s="430">
      <c r="B15" s="149" t="inlineStr">
        <is>
          <t>DE</t>
        </is>
      </c>
      <c r="C15" s="81" t="inlineStr">
        <is>
          <t>Germany</t>
        </is>
      </c>
      <c r="D15" s="82">
        <f>$D$13</f>
        <v/>
      </c>
      <c r="E15" s="261" t="n">
        <v>787.5</v>
      </c>
      <c r="F15" s="83" t="n">
        <v>787.5</v>
      </c>
      <c r="G15" s="121" t="n">
        <v>0</v>
      </c>
      <c r="H15" s="83" t="n"/>
      <c r="I15" s="121" t="n">
        <v>0</v>
      </c>
      <c r="J15" s="83" t="n">
        <v>0</v>
      </c>
      <c r="K15" s="262" t="n">
        <v>0</v>
      </c>
    </row>
    <row r="16" ht="12.75" customHeight="1" s="430">
      <c r="B16" s="149" t="n"/>
      <c r="C16" s="54" t="n"/>
      <c r="D16" s="54">
        <f>$D$14</f>
        <v/>
      </c>
      <c r="E16" s="263" t="n">
        <v>825.5</v>
      </c>
      <c r="F16" s="124" t="n">
        <v>825.5</v>
      </c>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8621.3543204</v>
      </c>
      <c r="E9" s="219" t="n">
        <v>8746.575465</v>
      </c>
    </row>
    <row r="10" ht="21.75" customFormat="1" customHeight="1" s="161" thickBot="1">
      <c r="A10" s="162" t="n">
        <v>0</v>
      </c>
      <c r="B10" s="243" t="inlineStr">
        <is>
          <t xml:space="preserve">thereof percentage share of fixed-rate Pfandbriefe
section 28 para. 1 no. 13 </t>
        </is>
      </c>
      <c r="C10" s="163" t="inlineStr">
        <is>
          <t>%</t>
        </is>
      </c>
      <c r="D10" s="164" t="n">
        <v>74.16029084</v>
      </c>
      <c r="E10" s="206" t="n">
        <v>55.04</v>
      </c>
    </row>
    <row r="11" ht="13.5" customHeight="1" s="430" thickBot="1">
      <c r="A11" s="214" t="n">
        <v>0</v>
      </c>
      <c r="B11" s="202" t="n"/>
      <c r="C11" s="21" t="n"/>
      <c r="D11" s="21" t="n"/>
      <c r="E11" s="207" t="n"/>
    </row>
    <row r="12">
      <c r="A12" s="214" t="n">
        <v>0</v>
      </c>
      <c r="B12" s="241" t="inlineStr">
        <is>
          <t>Cover Pool</t>
        </is>
      </c>
      <c r="C12" s="244" t="inlineStr">
        <is>
          <t>(€ mn.)</t>
        </is>
      </c>
      <c r="D12" s="204" t="n">
        <v>11239.36750773</v>
      </c>
      <c r="E12" s="205" t="n">
        <v>11442.250034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72.59540455</v>
      </c>
      <c r="E18" s="209" t="n">
        <v>69.23999999999999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14.059912193</v>
      </c>
      <c r="E20" s="209" t="n">
        <v>72.88952999999999</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79.63476450900001</v>
      </c>
      <c r="E23" s="209" t="n">
        <v>102.042329</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36.114484691</v>
      </c>
      <c r="E27" s="209" t="n">
        <v>30.543262</v>
      </c>
    </row>
    <row r="28">
      <c r="A28" s="214" t="n"/>
      <c r="B28" s="517" t="n"/>
      <c r="C28" s="168" t="inlineStr">
        <is>
          <t>USD</t>
        </is>
      </c>
      <c r="D28" s="167" t="n">
        <v>555.7608509730001</v>
      </c>
      <c r="E28" s="209" t="n">
        <v>674.5379129999999</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4.59</v>
      </c>
      <c r="E30" s="209" t="n">
        <v>4.63</v>
      </c>
    </row>
    <row r="31" ht="31.5" customHeight="1" s="430">
      <c r="A31" s="214" t="n">
        <v>0</v>
      </c>
      <c r="B31" s="169" t="inlineStr">
        <is>
          <t xml:space="preserve">average loan-to-value ratio, weighted using the mortgage lending value
section 28 para. 2 no. 3  </t>
        </is>
      </c>
      <c r="C31" s="168" t="inlineStr">
        <is>
          <t>%</t>
        </is>
      </c>
      <c r="D31" s="167" t="n">
        <v>57.823579</v>
      </c>
      <c r="E31" s="209" t="n">
        <v>58.12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401.095110653</v>
      </c>
      <c r="E35" s="209" t="n">
        <v>205.988987</v>
      </c>
    </row>
    <row r="36">
      <c r="A36" s="214" t="n"/>
      <c r="B36" s="236" t="inlineStr">
        <is>
          <t>Day on which the largest negative sum results</t>
        </is>
      </c>
      <c r="C36" s="166" t="inlineStr">
        <is>
          <t>Day (1-180)</t>
        </is>
      </c>
      <c r="D36" s="379" t="n">
        <v>80</v>
      </c>
      <c r="E36" s="380" t="n">
        <v>80</v>
      </c>
    </row>
    <row r="37" ht="21.75" customHeight="1" s="430" thickBot="1">
      <c r="A37" s="214" t="n">
        <v>1</v>
      </c>
      <c r="B37" s="170" t="inlineStr">
        <is>
          <t>Total amount of cover assets meeting the requirements of section 4 para 1a s. 3 Pfandbrief Act</t>
        </is>
      </c>
      <c r="C37" s="242" t="inlineStr">
        <is>
          <t>(€ mn.)</t>
        </is>
      </c>
      <c r="D37" s="211" t="n">
        <v>813.2152504999999</v>
      </c>
      <c r="E37" s="212" t="n">
        <v>684.4045940000001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0.657772</v>
      </c>
      <c r="E48" s="212" t="n">
        <v>0.16</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13629.39555337</v>
      </c>
      <c r="E9" s="219" t="n">
        <v>15345.041917</v>
      </c>
    </row>
    <row r="10" ht="21.75" customHeight="1" s="430" thickBot="1">
      <c r="A10" s="214" t="n">
        <v>1</v>
      </c>
      <c r="B10" s="243" t="inlineStr">
        <is>
          <t xml:space="preserve">thereof percentage share of fixed-rate Pfandbriefe
section 28 para. 1 no. 13 </t>
        </is>
      </c>
      <c r="C10" s="163" t="inlineStr">
        <is>
          <t>%</t>
        </is>
      </c>
      <c r="D10" s="164" t="n">
        <v>97.58609985</v>
      </c>
      <c r="E10" s="206" t="n">
        <v>97.66</v>
      </c>
    </row>
    <row r="11" ht="13.5" customHeight="1" s="430" thickBot="1">
      <c r="A11" s="214" t="n">
        <v>1</v>
      </c>
      <c r="B11" s="202" t="n"/>
      <c r="C11" s="21" t="n"/>
      <c r="D11" s="21" t="n"/>
      <c r="E11" s="207" t="n"/>
    </row>
    <row r="12">
      <c r="A12" s="214" t="n">
        <v>1</v>
      </c>
      <c r="B12" s="241" t="inlineStr">
        <is>
          <t>Cover Pool</t>
        </is>
      </c>
      <c r="C12" s="245" t="inlineStr">
        <is>
          <t>(€ mn.)</t>
        </is>
      </c>
      <c r="D12" s="218" t="n">
        <v>23800.17538497</v>
      </c>
      <c r="E12" s="219" t="n">
        <v>23833.415272</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93.93704087</v>
      </c>
      <c r="E16" s="209" t="n">
        <v>93.13</v>
      </c>
    </row>
    <row r="17">
      <c r="A17" s="214" t="n"/>
      <c r="B17" s="518" t="inlineStr">
        <is>
          <t>Net present value pursuant to § 6 of the Pfandbrief Net Present Value Regulation for each foreign currency in € mn. 
section 28 para. 1 no. 14 (Net Total)</t>
        </is>
      </c>
      <c r="C17" s="168" t="inlineStr">
        <is>
          <t>CAD</t>
        </is>
      </c>
      <c r="D17" s="167" t="n">
        <v>6.610940555999999</v>
      </c>
      <c r="E17" s="209" t="n">
        <v>6.870869</v>
      </c>
    </row>
    <row r="18">
      <c r="A18" s="214" t="n"/>
      <c r="B18" s="517" t="n"/>
      <c r="C18" s="168" t="inlineStr">
        <is>
          <t>CHF</t>
        </is>
      </c>
      <c r="D18" s="167" t="n">
        <v>2.028620383</v>
      </c>
      <c r="E18" s="209" t="n">
        <v>2.617295</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-681.5500802190001</v>
      </c>
      <c r="E21" s="209" t="n">
        <v>-148.285267</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-0.587675966</v>
      </c>
      <c r="E26" s="209" t="n">
        <v>107.415414</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763.934366556</v>
      </c>
      <c r="E30" s="209" t="n">
        <v>211.158864</v>
      </c>
    </row>
    <row r="31">
      <c r="A31" s="214" t="n"/>
      <c r="B31" s="236" t="inlineStr">
        <is>
          <t>Day on which the largest negative sum results</t>
        </is>
      </c>
      <c r="C31" s="166" t="inlineStr">
        <is>
          <t>Day (1-180)</t>
        </is>
      </c>
      <c r="D31" s="379" t="n">
        <v>175</v>
      </c>
      <c r="E31" s="380" t="n">
        <v>73</v>
      </c>
    </row>
    <row r="32" ht="21.75" customHeight="1" s="430" thickBot="1">
      <c r="A32" s="214" t="n"/>
      <c r="B32" s="170" t="inlineStr">
        <is>
          <t>Total amount of cover assets meeting the requirements of section 4 para 1a s. 3 Pfandbrief Act</t>
        </is>
      </c>
      <c r="C32" s="242" t="inlineStr">
        <is>
          <t>(€ mn.)</t>
        </is>
      </c>
      <c r="D32" s="211" t="n">
        <v>969.2528614300001</v>
      </c>
      <c r="E32" s="212" t="n">
        <v>854.1103760000001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0.3031</v>
      </c>
      <c r="E43" s="212" t="n">
        <v>0.42</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18.5" customHeight="1" s="430" thickBot="1">
      <c r="B10" s="224" t="inlineStr">
        <is>
          <t>ISIN</t>
        </is>
      </c>
      <c r="C10" s="201" t="inlineStr">
        <is>
          <t>(Mio. €)</t>
        </is>
      </c>
      <c r="D10" s="521" t="inlineStr">
        <is>
          <t>DE000BLB3Z54, DE000BLB49K4, DE000BLB5382, DE000BLB6JF8, DE000BLB6JG6, DE000BLB6JK8, DE000BLB6JT9, DE000BLB6JV5, DE000BLB6JX1, DE000BLB6J02, DE000BLB6J10, DE000BLB9P76, DE000BLB9Q75, DE000BLB9RS8, DE000BLB9RT6, DE000BLB9R82, DE000BLB9SE6, DE000BLB9SF3, DE000BLB9SH9, DE000BLB9SJ5, DE000BLB9SK3, DE000BLB9SN7, DE000BLB9S99, DE000BLB9TJ3, DE000BLB9TM7, DE000BLB9T98, DE000BLB9W85, XS2533544701, XS2782184902, XS2810868989</t>
        </is>
      </c>
      <c r="E10" s="522" t="inlineStr">
        <is>
          <t>DE000BLB3Z54, DE000BLB49K4, DE000BLB5382, DE000BLB6JF8, DE000BLB6JG6, DE000BLB6JK8, DE000BLB6JN2, DE000BLB6JT9, DE000BLB6JV5, DE000BLB6JX1, DE000BLB9P76, DE000BLB9Q75, DE000BLB9RF5, DE000BLB9RH1, DE000BLB9RS8, DE000BLB9RT6, DE000BLB9R17, DE000BLB9R25, DE000BLB9R74, DE000BLB9R82, DE000BLB9R90, DE000BLB9SE6, DE000BLB9SF3, DE000BLB9SH9, DE000BLB9SJ5, DE000BLB9SK3, DE000BLB9SN7, DE000BLB9S99, DE000BLB9TJ3, DE000BLB9TM7, DE000BLB9T98, XS2533544701</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50" customHeight="1" s="430" thickBot="1">
      <c r="B22" s="224" t="inlineStr">
        <is>
          <t>ISIN</t>
        </is>
      </c>
      <c r="C22" s="201" t="inlineStr">
        <is>
          <t>(Mio. €)</t>
        </is>
      </c>
      <c r="D22" s="521" t="inlineStr">
        <is>
          <t>DE000BLB12E5, DE000BLB12F2, DE000BLB12G0, DE000BLB2WB9, DE000BLB2579, DE000BLB2850, DE000BLB29P5, DE000BLB3B94, DE000BLB35M9, DE000BLB4Q39, DE000BLB4S78, DE000BLB4VD3, DE000BLB5FD3, DE000BLB5GT7, DE000BLB6H95, DE000BLB6JB7, DE000BLB6JC5, DE000BLB6JD3, DE000BLB6JE1, DE000BLB6JH4, DE000BLB6JL6, DE000BLB6JM4, DE000BLB6JP7, DE000BLB6JQ5, DE000BLB6JR3, DE000BLB6JY9, DE000BLB9SG1, XS2069965015, XS2072844918, XS2422922943, XS2507957186</t>
        </is>
      </c>
      <c r="E22" s="522" t="inlineStr">
        <is>
          <t>DE000BLB12E5, DE000BLB12F2, DE000BLB12G0, DE000BLB2H24, DE000BLB2JD2, DE000BLB2LF3, DE000BLB2TQ3, DE000BLB2V67, DE000BLB2WB9, DE000BLB2538, DE000BLB2579, DE000BLB2850, DE000BLB29P5, DE000BLB3B94, DE000BLB35M9, DE000BLB4Q39, DE000BLB4S78, DE000BLB4VD3, DE000BLB4YG0, DE000BLB5FD3, DE000BLB5GT7, DE000BLB6H53, DE000BLB6H95, DE000BLB6JB7, DE000BLB6JC5, DE000BLB6JD3, DE000BLB6JE1, DE000BLB6JH4, DE000BLB6JL6, DE000BLB6JM4, DE000BLB6JP7, DE000BLB6JQ5, DE000BLB6JR3, DE000BLB6JY9, DE000BLB9SG1, XS2069965015, XS2072844918, XS2422922943, XS2507957186</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17.07.2024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Bayerische Landesbank</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790.1214385799999</v>
      </c>
      <c r="E11" s="44" t="n">
        <v>1520.132736708</v>
      </c>
      <c r="F11" s="43" t="n">
        <v>510</v>
      </c>
      <c r="G11" s="44" t="n">
        <v>2353.697319</v>
      </c>
      <c r="I11" s="43" t="n">
        <v>0</v>
      </c>
      <c r="J11" s="44" t="n">
        <v>0</v>
      </c>
    </row>
    <row r="12" ht="12.75" customHeight="1" s="430">
      <c r="A12" s="17" t="n">
        <v>0</v>
      </c>
      <c r="B12" s="424" t="inlineStr">
        <is>
          <t>&gt; 0.5 years and &lt;= 1 year</t>
        </is>
      </c>
      <c r="C12" s="425" t="n"/>
      <c r="D12" s="43" t="n">
        <v>888.914292387</v>
      </c>
      <c r="E12" s="44" t="n">
        <v>953.5295616239999</v>
      </c>
      <c r="F12" s="43" t="n">
        <v>1710</v>
      </c>
      <c r="G12" s="44" t="n">
        <v>912.185778</v>
      </c>
      <c r="I12" s="43" t="n">
        <v>0</v>
      </c>
      <c r="J12" s="44" t="n">
        <v>0</v>
      </c>
    </row>
    <row r="13" ht="12.75" customHeight="1" s="430">
      <c r="A13" s="17" t="n"/>
      <c r="B13" s="424" t="inlineStr">
        <is>
          <t>&gt; 1  year and &lt;= 1.5 years</t>
        </is>
      </c>
      <c r="C13" s="425" t="n"/>
      <c r="D13" s="43" t="n">
        <v>520</v>
      </c>
      <c r="E13" s="44" t="n">
        <v>1169.281207475</v>
      </c>
      <c r="F13" s="43" t="n">
        <v>788.0452789999999</v>
      </c>
      <c r="G13" s="44" t="n">
        <v>1079.728093</v>
      </c>
      <c r="I13" s="43" t="n">
        <v>790.1214385799999</v>
      </c>
      <c r="J13" s="44" t="n">
        <v>510</v>
      </c>
    </row>
    <row r="14" ht="12.75" customHeight="1" s="430">
      <c r="A14" s="17" t="n">
        <v>0</v>
      </c>
      <c r="B14" s="424" t="inlineStr">
        <is>
          <t>&gt; 1.5 years and &lt;= 2 years</t>
        </is>
      </c>
      <c r="C14" s="424" t="n"/>
      <c r="D14" s="45" t="n">
        <v>661</v>
      </c>
      <c r="E14" s="213" t="n">
        <v>945.514953142</v>
      </c>
      <c r="F14" s="45" t="n">
        <v>887.530186</v>
      </c>
      <c r="G14" s="213" t="n">
        <v>829.033723</v>
      </c>
      <c r="I14" s="43" t="n">
        <v>888.914292387</v>
      </c>
      <c r="J14" s="44" t="n">
        <v>1710</v>
      </c>
    </row>
    <row r="15" ht="12.75" customHeight="1" s="430">
      <c r="A15" s="17" t="n">
        <v>0</v>
      </c>
      <c r="B15" s="424" t="inlineStr">
        <is>
          <t>&gt; 2 years and &lt;= 3 years</t>
        </is>
      </c>
      <c r="C15" s="424" t="n"/>
      <c r="D15" s="45" t="n">
        <v>1032.718589444</v>
      </c>
      <c r="E15" s="213" t="n">
        <v>2056.464483941</v>
      </c>
      <c r="F15" s="45" t="n">
        <v>1161</v>
      </c>
      <c r="G15" s="213" t="n">
        <v>1634.859543</v>
      </c>
      <c r="I15" s="43" t="n">
        <v>1181</v>
      </c>
      <c r="J15" s="44" t="n">
        <v>1675.575465</v>
      </c>
    </row>
    <row r="16" ht="12.75" customHeight="1" s="430">
      <c r="A16" s="17" t="n">
        <v>0</v>
      </c>
      <c r="B16" s="424" t="inlineStr">
        <is>
          <t>&gt; 3 years and &lt;= 4 years</t>
        </is>
      </c>
      <c r="C16" s="424" t="n"/>
      <c r="D16" s="45" t="n">
        <v>1264</v>
      </c>
      <c r="E16" s="213" t="n">
        <v>1339.412614862</v>
      </c>
      <c r="F16" s="45" t="n">
        <v>280.5</v>
      </c>
      <c r="G16" s="213" t="n">
        <v>1365.693356</v>
      </c>
      <c r="I16" s="43" t="n">
        <v>1032.718589444</v>
      </c>
      <c r="J16" s="44" t="n">
        <v>1161</v>
      </c>
    </row>
    <row r="17" ht="12.75" customHeight="1" s="430">
      <c r="A17" s="17" t="n">
        <v>0</v>
      </c>
      <c r="B17" s="424" t="inlineStr">
        <is>
          <t>&gt; 4 years and &lt;= 5 years</t>
        </is>
      </c>
      <c r="C17" s="424" t="n"/>
      <c r="D17" s="45" t="n">
        <v>1301.5</v>
      </c>
      <c r="E17" s="213" t="n">
        <v>1662.765162794</v>
      </c>
      <c r="F17" s="45" t="n">
        <v>1242.5</v>
      </c>
      <c r="G17" s="213" t="n">
        <v>1173.185057</v>
      </c>
      <c r="I17" s="43" t="n">
        <v>1264</v>
      </c>
      <c r="J17" s="44" t="n">
        <v>280.5</v>
      </c>
    </row>
    <row r="18" ht="12.75" customHeight="1" s="430">
      <c r="A18" s="17" t="n">
        <v>0</v>
      </c>
      <c r="B18" s="424" t="inlineStr">
        <is>
          <t>&gt; 5 years and &lt;= 10 years</t>
        </is>
      </c>
      <c r="C18" s="425" t="n"/>
      <c r="D18" s="43" t="n">
        <v>2063.1</v>
      </c>
      <c r="E18" s="44" t="n">
        <v>1433.28760465</v>
      </c>
      <c r="F18" s="43" t="n">
        <v>2078.5</v>
      </c>
      <c r="G18" s="44" t="n">
        <v>1953.523721</v>
      </c>
      <c r="I18" s="43" t="n">
        <v>3348.6</v>
      </c>
      <c r="J18" s="44" t="n">
        <v>3316</v>
      </c>
    </row>
    <row r="19" ht="12.75" customHeight="1" s="430">
      <c r="A19" s="17" t="n">
        <v>0</v>
      </c>
      <c r="B19" s="424" t="inlineStr">
        <is>
          <t>&gt; 10 years</t>
        </is>
      </c>
      <c r="C19" s="425" t="n"/>
      <c r="D19" s="43" t="n">
        <v>100</v>
      </c>
      <c r="E19" s="44" t="n">
        <v>158.97918252</v>
      </c>
      <c r="F19" s="43" t="n">
        <v>88.5</v>
      </c>
      <c r="G19" s="44" t="n">
        <v>140.343443</v>
      </c>
      <c r="I19" s="43" t="n">
        <v>116</v>
      </c>
      <c r="J19" s="44" t="n">
        <v>93.5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1559.244364075</v>
      </c>
      <c r="E24" s="44" t="n">
        <v>2596.065924056</v>
      </c>
      <c r="F24" s="43" t="n">
        <v>895.882289</v>
      </c>
      <c r="G24" s="44" t="n">
        <v>2250.013792</v>
      </c>
      <c r="I24" s="43" t="n">
        <v>0</v>
      </c>
      <c r="J24" s="44" t="n">
        <v>0</v>
      </c>
    </row>
    <row r="25" ht="12.75" customHeight="1" s="430">
      <c r="A25" s="17" t="n"/>
      <c r="B25" s="424" t="inlineStr">
        <is>
          <t>&gt; 0.5 years and &lt;= 1 year</t>
        </is>
      </c>
      <c r="C25" s="425" t="n"/>
      <c r="D25" s="43" t="n">
        <v>1266.091520417</v>
      </c>
      <c r="E25" s="44" t="n">
        <v>1739.069389195</v>
      </c>
      <c r="F25" s="43" t="n">
        <v>1056.388</v>
      </c>
      <c r="G25" s="44" t="n">
        <v>1922.867752</v>
      </c>
      <c r="I25" s="43" t="n">
        <v>0</v>
      </c>
      <c r="J25" s="44" t="n">
        <v>0</v>
      </c>
    </row>
    <row r="26" ht="12.75" customHeight="1" s="430">
      <c r="A26" s="17" t="n">
        <v>1</v>
      </c>
      <c r="B26" s="424" t="inlineStr">
        <is>
          <t>&gt; 1  year and &lt;= 1.5 years</t>
        </is>
      </c>
      <c r="C26" s="425" t="n"/>
      <c r="D26" s="43" t="n">
        <v>745</v>
      </c>
      <c r="E26" s="44" t="n">
        <v>827.6100115209999</v>
      </c>
      <c r="F26" s="43" t="n">
        <v>1652.07191</v>
      </c>
      <c r="G26" s="44" t="n">
        <v>1197.057542</v>
      </c>
      <c r="I26" s="43" t="n">
        <v>1559.244364075</v>
      </c>
      <c r="J26" s="44" t="n">
        <v>895.882289</v>
      </c>
    </row>
    <row r="27" ht="12.75" customHeight="1" s="430">
      <c r="A27" s="17" t="n">
        <v>1</v>
      </c>
      <c r="B27" s="424" t="inlineStr">
        <is>
          <t>&gt; 1.5 years and &lt;= 2 years</t>
        </is>
      </c>
      <c r="C27" s="424" t="n"/>
      <c r="D27" s="45" t="n">
        <v>1139.225599612</v>
      </c>
      <c r="E27" s="213" t="n">
        <v>823.4679403709999</v>
      </c>
      <c r="F27" s="45" t="n">
        <v>1194.707414</v>
      </c>
      <c r="G27" s="213" t="n">
        <v>921.545575</v>
      </c>
      <c r="I27" s="43" t="n">
        <v>1266.091520417</v>
      </c>
      <c r="J27" s="44" t="n">
        <v>1056.388</v>
      </c>
    </row>
    <row r="28" ht="12.75" customHeight="1" s="430">
      <c r="A28" s="17" t="n">
        <v>1</v>
      </c>
      <c r="B28" s="424" t="inlineStr">
        <is>
          <t>&gt; 2 years and &lt;= 3 years</t>
        </is>
      </c>
      <c r="C28" s="424" t="n"/>
      <c r="D28" s="45" t="n">
        <v>856.622714619</v>
      </c>
      <c r="E28" s="213" t="n">
        <v>1870.58311711</v>
      </c>
      <c r="F28" s="45" t="n">
        <v>1870.130235</v>
      </c>
      <c r="G28" s="213" t="n">
        <v>1569.176779</v>
      </c>
      <c r="I28" s="43" t="n">
        <v>1884.225599612</v>
      </c>
      <c r="J28" s="44" t="n">
        <v>2846.779324</v>
      </c>
    </row>
    <row r="29" ht="12.75" customHeight="1" s="430">
      <c r="A29" s="17" t="n">
        <v>1</v>
      </c>
      <c r="B29" s="424" t="inlineStr">
        <is>
          <t>&gt; 3 years and &lt;= 4 years</t>
        </is>
      </c>
      <c r="C29" s="424" t="n"/>
      <c r="D29" s="45" t="n">
        <v>1380.020714619</v>
      </c>
      <c r="E29" s="213" t="n">
        <v>1537.192707354</v>
      </c>
      <c r="F29" s="45" t="n">
        <v>861.1550189999999</v>
      </c>
      <c r="G29" s="213" t="n">
        <v>1661.219879</v>
      </c>
      <c r="I29" s="43" t="n">
        <v>856.622714619</v>
      </c>
      <c r="J29" s="44" t="n">
        <v>1870.130235</v>
      </c>
    </row>
    <row r="30" ht="12.75" customHeight="1" s="430">
      <c r="A30" s="17" t="n">
        <v>1</v>
      </c>
      <c r="B30" s="424" t="inlineStr">
        <is>
          <t>&gt; 4 years and &lt;= 5 years</t>
        </is>
      </c>
      <c r="C30" s="424" t="n"/>
      <c r="D30" s="45" t="n">
        <v>947.01531013</v>
      </c>
      <c r="E30" s="213" t="n">
        <v>1771.638734472</v>
      </c>
      <c r="F30" s="45" t="n">
        <v>1384.553019</v>
      </c>
      <c r="G30" s="213" t="n">
        <v>1580.54261</v>
      </c>
      <c r="I30" s="43" t="n">
        <v>1380.020714619</v>
      </c>
      <c r="J30" s="44" t="n">
        <v>861.1550189999999</v>
      </c>
    </row>
    <row r="31" ht="12.75" customHeight="1" s="430">
      <c r="A31" s="17" t="n">
        <v>1</v>
      </c>
      <c r="B31" s="424" t="inlineStr">
        <is>
          <t>&gt; 5 years and &lt;= 10 years</t>
        </is>
      </c>
      <c r="C31" s="425" t="n"/>
      <c r="D31" s="43" t="n">
        <v>3307.66971168</v>
      </c>
      <c r="E31" s="44" t="n">
        <v>5761.514853154</v>
      </c>
      <c r="F31" s="43" t="n">
        <v>4032.903348</v>
      </c>
      <c r="G31" s="44" t="n">
        <v>5616.558632</v>
      </c>
      <c r="I31" s="43" t="n">
        <v>4069.08442884</v>
      </c>
      <c r="J31" s="44" t="n">
        <v>4811.400715</v>
      </c>
    </row>
    <row r="32" ht="12.75" customHeight="1" s="430">
      <c r="B32" s="424" t="inlineStr">
        <is>
          <t>&gt; 10 years</t>
        </is>
      </c>
      <c r="C32" s="425" t="n"/>
      <c r="D32" s="43" t="n">
        <v>2428.505618207</v>
      </c>
      <c r="E32" s="44" t="n">
        <v>6873.032707740001</v>
      </c>
      <c r="F32" s="43" t="n">
        <v>2397.250684</v>
      </c>
      <c r="G32" s="44" t="n">
        <v>7114.432711</v>
      </c>
      <c r="I32" s="43" t="n">
        <v>2614.106211177</v>
      </c>
      <c r="J32" s="44" t="n">
        <v>3003.306335</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2.26966428</v>
      </c>
      <c r="E9" s="53" t="n">
        <v>1.17733</v>
      </c>
    </row>
    <row r="10" ht="12.75" customHeight="1" s="430">
      <c r="A10" s="17" t="n">
        <v>0</v>
      </c>
      <c r="B10" s="54" t="inlineStr">
        <is>
          <t>more than 300,000 Euros up to 1 mn. Euros</t>
        </is>
      </c>
      <c r="C10" s="54" t="n"/>
      <c r="D10" s="43" t="n">
        <v>16.95146298</v>
      </c>
      <c r="E10" s="53" t="n">
        <v>17.784521</v>
      </c>
    </row>
    <row r="11" ht="12.75" customHeight="1" s="430">
      <c r="A11" s="17" t="n"/>
      <c r="B11" s="54" t="inlineStr">
        <is>
          <t>more than 1 mn. Euros up to 10 mn. Euros</t>
        </is>
      </c>
      <c r="C11" s="54" t="n"/>
      <c r="D11" s="43" t="n">
        <v>1194.770662714</v>
      </c>
      <c r="E11" s="53" t="n">
        <v>1304.427635</v>
      </c>
    </row>
    <row r="12" ht="12.75" customHeight="1" s="430">
      <c r="A12" s="17" t="n">
        <v>0</v>
      </c>
      <c r="B12" s="54" t="inlineStr">
        <is>
          <t>more than 10 mn. Euros</t>
        </is>
      </c>
      <c r="C12" s="54" t="n"/>
      <c r="D12" s="43" t="n">
        <v>9160.875717743</v>
      </c>
      <c r="E12" s="53" t="n">
        <v>9363.360547</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3779.825575513</v>
      </c>
      <c r="E21" s="44" t="n">
        <v>3731.619241</v>
      </c>
    </row>
    <row r="22" ht="12.75" customHeight="1" s="430">
      <c r="A22" s="17" t="n">
        <v>1</v>
      </c>
      <c r="B22" s="54" t="inlineStr">
        <is>
          <t>more than 10 mn. Euros up to 100 mn. Euros</t>
        </is>
      </c>
      <c r="C22" s="54" t="n"/>
      <c r="D22" s="45" t="n">
        <v>5797.361617823</v>
      </c>
      <c r="E22" s="56" t="n">
        <v>6631.132085</v>
      </c>
    </row>
    <row r="23" ht="12.75" customHeight="1" s="430">
      <c r="A23" s="17" t="n">
        <v>1</v>
      </c>
      <c r="B23" s="54" t="inlineStr">
        <is>
          <t>more than 100 mn. Euros</t>
        </is>
      </c>
      <c r="C23" s="59" t="n"/>
      <c r="D23" s="60" t="n">
        <v>13435.488191636</v>
      </c>
      <c r="E23" s="61" t="n">
        <v>12645.163946</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5.16920577</v>
      </c>
      <c r="H16" s="83" t="n">
        <v>0</v>
      </c>
      <c r="I16" s="83" t="n">
        <v>1313.025260191</v>
      </c>
      <c r="J16" s="83" t="n">
        <v>6.661458189999999</v>
      </c>
      <c r="K16" s="83" t="n">
        <v>36.36195843</v>
      </c>
      <c r="L16" s="83">
        <f>SUM(M16:R16)</f>
        <v/>
      </c>
      <c r="M16" s="83" t="n">
        <v>4142.012378902</v>
      </c>
      <c r="N16" s="83" t="n">
        <v>1764.856402966999</v>
      </c>
      <c r="O16" s="83" t="n">
        <v>111.533288959</v>
      </c>
      <c r="P16" s="83" t="n">
        <v>2672.592799283</v>
      </c>
      <c r="Q16" s="83" t="n">
        <v>322.6546305499999</v>
      </c>
      <c r="R16" s="83" t="n">
        <v>0</v>
      </c>
      <c r="S16" s="84" t="n">
        <v>0</v>
      </c>
      <c r="T16" s="262" t="n">
        <v>0</v>
      </c>
    </row>
    <row r="17" ht="12.75" customHeight="1" s="430">
      <c r="C17" s="79" t="n"/>
      <c r="D17" s="289">
        <f>"year "&amp;(AktJahr-1)</f>
        <v/>
      </c>
      <c r="E17" s="294">
        <f>F17+L17</f>
        <v/>
      </c>
      <c r="F17" s="85">
        <f>SUM(G17:K17)</f>
        <v/>
      </c>
      <c r="G17" s="85" t="n">
        <v>4.746521</v>
      </c>
      <c r="H17" s="85" t="n">
        <v>0</v>
      </c>
      <c r="I17" s="85" t="n">
        <v>1536.037854</v>
      </c>
      <c r="J17" s="85" t="n">
        <v>16.499669</v>
      </c>
      <c r="K17" s="85" t="n">
        <v>32.88</v>
      </c>
      <c r="L17" s="85">
        <f>SUM(M17:R17)</f>
        <v/>
      </c>
      <c r="M17" s="85" t="n">
        <v>4188.414567000001</v>
      </c>
      <c r="N17" s="85" t="n">
        <v>1761.249767</v>
      </c>
      <c r="O17" s="85" t="n">
        <v>105.341122</v>
      </c>
      <c r="P17" s="85" t="n">
        <v>2579.337095</v>
      </c>
      <c r="Q17" s="85" t="n">
        <v>462.243439</v>
      </c>
      <c r="R17" s="85" t="n">
        <v>0</v>
      </c>
      <c r="S17" s="86" t="n">
        <v>0</v>
      </c>
      <c r="T17" s="295" t="n">
        <v>0</v>
      </c>
    </row>
    <row r="18" ht="12.75" customHeight="1" s="430">
      <c r="B18" s="13" t="inlineStr">
        <is>
          <t>DE</t>
        </is>
      </c>
      <c r="C18" s="81" t="inlineStr">
        <is>
          <t>Germany</t>
        </is>
      </c>
      <c r="D18" s="282">
        <f>$D$16</f>
        <v/>
      </c>
      <c r="E18" s="261">
        <f>F18+L18</f>
        <v/>
      </c>
      <c r="F18" s="83">
        <f>SUM(G18:K18)</f>
        <v/>
      </c>
      <c r="G18" s="83" t="n">
        <v>0.4492057699999999</v>
      </c>
      <c r="H18" s="83" t="n">
        <v>0</v>
      </c>
      <c r="I18" s="83" t="n">
        <v>1313.025260191</v>
      </c>
      <c r="J18" s="83" t="n">
        <v>6.661458189999999</v>
      </c>
      <c r="K18" s="83" t="n">
        <v>36.36195843</v>
      </c>
      <c r="L18" s="83">
        <f>SUM(M18:R18)</f>
        <v/>
      </c>
      <c r="M18" s="83" t="n">
        <v>1399.109867172</v>
      </c>
      <c r="N18" s="83" t="n">
        <v>991.713688917</v>
      </c>
      <c r="O18" s="83" t="n">
        <v>111.533288959</v>
      </c>
      <c r="P18" s="83" t="n">
        <v>1419.344393453</v>
      </c>
      <c r="Q18" s="83" t="n">
        <v>303.4140081899999</v>
      </c>
      <c r="R18" s="83" t="n">
        <v>0</v>
      </c>
      <c r="S18" s="84" t="n">
        <v>0</v>
      </c>
      <c r="T18" s="262" t="n">
        <v>0</v>
      </c>
    </row>
    <row r="19" ht="12.75" customHeight="1" s="430">
      <c r="C19" s="79" t="n"/>
      <c r="D19" s="289">
        <f>$D$17</f>
        <v/>
      </c>
      <c r="E19" s="294">
        <f>F19+L19</f>
        <v/>
      </c>
      <c r="F19" s="85">
        <f>SUM(G19:K19)</f>
        <v/>
      </c>
      <c r="G19" s="85" t="n">
        <v>0.026521</v>
      </c>
      <c r="H19" s="85" t="n">
        <v>0</v>
      </c>
      <c r="I19" s="85" t="n">
        <v>1536.037854</v>
      </c>
      <c r="J19" s="85" t="n">
        <v>16.499669</v>
      </c>
      <c r="K19" s="85" t="n">
        <v>32.88</v>
      </c>
      <c r="L19" s="85">
        <f>SUM(M19:R19)</f>
        <v/>
      </c>
      <c r="M19" s="85" t="n">
        <v>1495.437242</v>
      </c>
      <c r="N19" s="85" t="n">
        <v>1076.7103</v>
      </c>
      <c r="O19" s="85" t="n">
        <v>105.341122</v>
      </c>
      <c r="P19" s="85" t="n">
        <v>1354.141099</v>
      </c>
      <c r="Q19" s="85" t="n">
        <v>353.799439</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74.13</v>
      </c>
      <c r="N20" s="83" t="n">
        <v>6.96</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79.17</v>
      </c>
      <c r="N21" s="85" t="n">
        <v>6.96</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30.93375</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9.515000000000001</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918.4870104199999</v>
      </c>
      <c r="N30" s="83" t="n">
        <v>113.24820837</v>
      </c>
      <c r="O30" s="83" t="n">
        <v>0</v>
      </c>
      <c r="P30" s="83" t="n">
        <v>93.60238940000001</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1039.019272</v>
      </c>
      <c r="N31" s="85" t="n">
        <v>105.486715</v>
      </c>
      <c r="O31" s="85" t="n">
        <v>0</v>
      </c>
      <c r="P31" s="85" t="n">
        <v>143.524949</v>
      </c>
      <c r="Q31" s="85" t="n">
        <v>93.52800000000001</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89.59138920999999</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100.527446</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35.09925</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35.09925</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418.29306401</v>
      </c>
      <c r="N38" s="83" t="n">
        <v>251.32587772</v>
      </c>
      <c r="O38" s="83" t="n">
        <v>0</v>
      </c>
      <c r="P38" s="83" t="n">
        <v>150.60249999</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405.823064</v>
      </c>
      <c r="N39" s="85" t="n">
        <v>134.940486</v>
      </c>
      <c r="O39" s="85" t="n">
        <v>0</v>
      </c>
      <c r="P39" s="85" t="n">
        <v>107.595</v>
      </c>
      <c r="Q39" s="85" t="n">
        <v>14.916</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17.34</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30.4</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4.72</v>
      </c>
      <c r="H50" s="83" t="n">
        <v>0</v>
      </c>
      <c r="I50" s="83" t="n">
        <v>0</v>
      </c>
      <c r="J50" s="83" t="n">
        <v>0</v>
      </c>
      <c r="K50" s="83" t="n">
        <v>0</v>
      </c>
      <c r="L50" s="83">
        <f>SUM(M50:R50)</f>
        <v/>
      </c>
      <c r="M50" s="83" t="n">
        <v>346.97644396</v>
      </c>
      <c r="N50" s="83" t="n">
        <v>35.91999754</v>
      </c>
      <c r="O50" s="83" t="n">
        <v>0</v>
      </c>
      <c r="P50" s="83" t="n">
        <v>176.835</v>
      </c>
      <c r="Q50" s="83" t="n">
        <v>14.418</v>
      </c>
      <c r="R50" s="83" t="n">
        <v>0</v>
      </c>
      <c r="S50" s="84" t="n">
        <v>0</v>
      </c>
      <c r="T50" s="262" t="n">
        <v>0</v>
      </c>
    </row>
    <row r="51" ht="12.75" customHeight="1" s="430">
      <c r="C51" s="79" t="n"/>
      <c r="D51" s="289">
        <f>$D$17</f>
        <v/>
      </c>
      <c r="E51" s="294">
        <f>F51+L51</f>
        <v/>
      </c>
      <c r="F51" s="85">
        <f>SUM(G51:K51)</f>
        <v/>
      </c>
      <c r="G51" s="85" t="n">
        <v>4.72</v>
      </c>
      <c r="H51" s="85" t="n">
        <v>0</v>
      </c>
      <c r="I51" s="85" t="n">
        <v>0</v>
      </c>
      <c r="J51" s="85" t="n">
        <v>0</v>
      </c>
      <c r="K51" s="85" t="n">
        <v>0</v>
      </c>
      <c r="L51" s="85">
        <f>SUM(M51:R51)</f>
        <v/>
      </c>
      <c r="M51" s="85" t="n">
        <v>390.53191</v>
      </c>
      <c r="N51" s="85" t="n">
        <v>35.919998</v>
      </c>
      <c r="O51" s="85" t="n">
        <v>0</v>
      </c>
      <c r="P51" s="85" t="n">
        <v>158.46</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0.13535998</v>
      </c>
      <c r="O52" s="83" t="n">
        <v>0</v>
      </c>
      <c r="P52" s="83" t="n">
        <v>14.4948</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20.585085</v>
      </c>
      <c r="O53" s="85" t="n">
        <v>0</v>
      </c>
      <c r="P53" s="85" t="n">
        <v>14.4948</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203.06</v>
      </c>
      <c r="N54" s="83" t="n">
        <v>186.14249928</v>
      </c>
      <c r="O54" s="83" t="n">
        <v>0</v>
      </c>
      <c r="P54" s="83" t="n">
        <v>219.53999993</v>
      </c>
      <c r="Q54" s="83" t="n">
        <v>4.82262236</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149.52</v>
      </c>
      <c r="N55" s="85" t="n">
        <v>173.363731</v>
      </c>
      <c r="O55" s="85" t="n">
        <v>0</v>
      </c>
      <c r="P55" s="85" t="n">
        <v>264.84</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40.37501651</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33.391216</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1.55580295</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1.962592</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95.96599999</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95.96599999999999</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123.875</v>
      </c>
      <c r="N68" s="83" t="n">
        <v>33.76192478</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124.055</v>
      </c>
      <c r="N69" s="85" t="n">
        <v>34.523237</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22.282387</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485.11660413</v>
      </c>
      <c r="N86" s="83" t="n">
        <v>48.12704344</v>
      </c>
      <c r="O86" s="83" t="n">
        <v>0</v>
      </c>
      <c r="P86" s="83" t="n">
        <v>557.7986999999999</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329.316383</v>
      </c>
      <c r="N87" s="85" t="n">
        <v>52.549236</v>
      </c>
      <c r="O87" s="85" t="n">
        <v>0</v>
      </c>
      <c r="P87" s="85" t="n">
        <v>502.890031</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1526.656215226</v>
      </c>
      <c r="G12" s="119" t="n">
        <v>45.3812916</v>
      </c>
      <c r="H12" s="83" t="n">
        <v>1816.39066365</v>
      </c>
      <c r="I12" s="83" t="n">
        <v>10650.592222256</v>
      </c>
      <c r="J12" s="84" t="n">
        <v>1764.20281425</v>
      </c>
      <c r="K12" s="119" t="n">
        <v>1526.656215226</v>
      </c>
      <c r="L12" s="83" t="n">
        <v>6878.7496571</v>
      </c>
      <c r="M12" s="83" t="n">
        <v>283.71105397</v>
      </c>
      <c r="N12" s="262" t="n">
        <v>46.99146692</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1641.475176</v>
      </c>
      <c r="G13" s="123" t="n">
        <v>49.241244</v>
      </c>
      <c r="H13" s="124" t="n">
        <v>2335.671758</v>
      </c>
      <c r="I13" s="124" t="n">
        <v>10294.807445</v>
      </c>
      <c r="J13" s="125" t="n">
        <v>1699.853588</v>
      </c>
      <c r="K13" s="123" t="n">
        <v>1641.475176</v>
      </c>
      <c r="L13" s="124" t="n">
        <v>6536.606729</v>
      </c>
      <c r="M13" s="124" t="n">
        <v>305.093895</v>
      </c>
      <c r="N13" s="264" t="n">
        <v>145.165438</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988.4050469130001</v>
      </c>
      <c r="G14" s="119" t="n">
        <v>45.3812916</v>
      </c>
      <c r="H14" s="83" t="n">
        <v>1816.39066365</v>
      </c>
      <c r="I14" s="83" t="n">
        <v>10576.278026683</v>
      </c>
      <c r="J14" s="84" t="n">
        <v>1636.82421188</v>
      </c>
      <c r="K14" s="119" t="n">
        <v>988.4050469130001</v>
      </c>
      <c r="L14" s="83" t="n">
        <v>6778.7496571</v>
      </c>
      <c r="M14" s="83" t="n">
        <v>283.71105397</v>
      </c>
      <c r="N14" s="262" t="n">
        <v>46.99146692</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1032.665774</v>
      </c>
      <c r="G15" s="123" t="n">
        <v>49.241244</v>
      </c>
      <c r="H15" s="124" t="n">
        <v>2318.194944</v>
      </c>
      <c r="I15" s="124" t="n">
        <v>9659.388563999999</v>
      </c>
      <c r="J15" s="125" t="n">
        <v>1627.026663</v>
      </c>
      <c r="K15" s="123" t="n">
        <v>1032.665774</v>
      </c>
      <c r="L15" s="124" t="n">
        <v>6436.606729</v>
      </c>
      <c r="M15" s="124" t="n">
        <v>305.093895</v>
      </c>
      <c r="N15" s="264" t="n">
        <v>145.165438</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10.75963081</v>
      </c>
      <c r="G16" s="119" t="n">
        <v>0</v>
      </c>
      <c r="H16" s="83" t="n">
        <v>0</v>
      </c>
      <c r="I16" s="83" t="n">
        <v>0</v>
      </c>
      <c r="J16" s="84" t="n">
        <v>0</v>
      </c>
      <c r="K16" s="119" t="n">
        <v>10.75963081</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17.932718</v>
      </c>
      <c r="G17" s="123" t="n">
        <v>0</v>
      </c>
      <c r="H17" s="124" t="n">
        <v>0</v>
      </c>
      <c r="I17" s="124" t="n">
        <v>0</v>
      </c>
      <c r="J17" s="125" t="n">
        <v>0</v>
      </c>
      <c r="K17" s="123" t="n">
        <v>17.932718</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17.10014142</v>
      </c>
      <c r="G20" s="119" t="n">
        <v>0</v>
      </c>
      <c r="H20" s="83" t="n">
        <v>0</v>
      </c>
      <c r="I20" s="83" t="n">
        <v>0</v>
      </c>
      <c r="J20" s="84" t="n">
        <v>0</v>
      </c>
      <c r="K20" s="119" t="n">
        <v>17.10014142</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20.52017</v>
      </c>
      <c r="G21" s="123" t="n">
        <v>0</v>
      </c>
      <c r="H21" s="124" t="n">
        <v>0</v>
      </c>
      <c r="I21" s="124" t="n">
        <v>0</v>
      </c>
      <c r="J21" s="125" t="n">
        <v>0</v>
      </c>
      <c r="K21" s="123" t="n">
        <v>20.52017</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32.54390739</v>
      </c>
      <c r="G24" s="119" t="n">
        <v>0</v>
      </c>
      <c r="H24" s="83" t="n">
        <v>0</v>
      </c>
      <c r="I24" s="83" t="n">
        <v>0</v>
      </c>
      <c r="J24" s="84" t="n">
        <v>0</v>
      </c>
      <c r="K24" s="119" t="n">
        <v>32.54390739</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31.860993</v>
      </c>
      <c r="G25" s="123" t="n">
        <v>0</v>
      </c>
      <c r="H25" s="124" t="n">
        <v>0</v>
      </c>
      <c r="I25" s="124" t="n">
        <v>0</v>
      </c>
      <c r="J25" s="125" t="n">
        <v>0</v>
      </c>
      <c r="K25" s="123" t="n">
        <v>31.860993</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79.82035455</v>
      </c>
      <c r="G26" s="119" t="n">
        <v>0</v>
      </c>
      <c r="H26" s="83" t="n">
        <v>0</v>
      </c>
      <c r="I26" s="83" t="n">
        <v>0</v>
      </c>
      <c r="J26" s="84" t="n">
        <v>0</v>
      </c>
      <c r="K26" s="119" t="n">
        <v>79.82035455</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134.056591</v>
      </c>
      <c r="G27" s="123" t="n">
        <v>0</v>
      </c>
      <c r="H27" s="124" t="n">
        <v>0</v>
      </c>
      <c r="I27" s="124" t="n">
        <v>0</v>
      </c>
      <c r="J27" s="125" t="n">
        <v>0</v>
      </c>
      <c r="K27" s="123" t="n">
        <v>134.056591</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6.88366443</v>
      </c>
      <c r="G30" s="119" t="n">
        <v>0</v>
      </c>
      <c r="H30" s="83" t="n">
        <v>0</v>
      </c>
      <c r="I30" s="83" t="n">
        <v>0</v>
      </c>
      <c r="J30" s="84" t="n">
        <v>0</v>
      </c>
      <c r="K30" s="119" t="n">
        <v>6.88366443</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31.151975</v>
      </c>
      <c r="G31" s="123" t="n">
        <v>0</v>
      </c>
      <c r="H31" s="124" t="n">
        <v>17.476814</v>
      </c>
      <c r="I31" s="124" t="n">
        <v>557.51037</v>
      </c>
      <c r="J31" s="125" t="n">
        <v>0</v>
      </c>
      <c r="K31" s="123" t="n">
        <v>31.151975</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110.738146183</v>
      </c>
      <c r="G46" s="119" t="n">
        <v>0</v>
      </c>
      <c r="H46" s="83" t="n">
        <v>0</v>
      </c>
      <c r="I46" s="83" t="n">
        <v>0</v>
      </c>
      <c r="J46" s="84" t="n">
        <v>0</v>
      </c>
      <c r="K46" s="119" t="n">
        <v>110.738146183</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109.162763</v>
      </c>
      <c r="G47" s="123" t="n">
        <v>0</v>
      </c>
      <c r="H47" s="124" t="n">
        <v>0</v>
      </c>
      <c r="I47" s="124" t="n">
        <v>0</v>
      </c>
      <c r="J47" s="125" t="n">
        <v>0</v>
      </c>
      <c r="K47" s="123" t="n">
        <v>109.162763</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9.78515842</v>
      </c>
      <c r="G48" s="119" t="n">
        <v>0</v>
      </c>
      <c r="H48" s="83" t="n">
        <v>0</v>
      </c>
      <c r="I48" s="83" t="n">
        <v>67.15673136000001</v>
      </c>
      <c r="J48" s="84" t="n">
        <v>0</v>
      </c>
      <c r="K48" s="119" t="n">
        <v>9.78515842</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11.74219</v>
      </c>
      <c r="G49" s="123" t="n">
        <v>0</v>
      </c>
      <c r="H49" s="124" t="n">
        <v>0</v>
      </c>
      <c r="I49" s="124" t="n">
        <v>70.624432</v>
      </c>
      <c r="J49" s="125" t="n">
        <v>0</v>
      </c>
      <c r="K49" s="123" t="n">
        <v>11.74219</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5.865314919999999</v>
      </c>
      <c r="G56" s="119" t="n">
        <v>0</v>
      </c>
      <c r="H56" s="83" t="n">
        <v>0</v>
      </c>
      <c r="I56" s="83" t="n">
        <v>0</v>
      </c>
      <c r="J56" s="84" t="n">
        <v>0</v>
      </c>
      <c r="K56" s="119" t="n">
        <v>5.865314919999999</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7.992643</v>
      </c>
      <c r="G57" s="123" t="n">
        <v>0</v>
      </c>
      <c r="H57" s="124" t="n">
        <v>0</v>
      </c>
      <c r="I57" s="124" t="n">
        <v>0</v>
      </c>
      <c r="J57" s="125" t="n">
        <v>0</v>
      </c>
      <c r="K57" s="123" t="n">
        <v>7.992643</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16.08209669</v>
      </c>
      <c r="G76" s="119" t="n">
        <v>0</v>
      </c>
      <c r="H76" s="83" t="n">
        <v>0</v>
      </c>
      <c r="I76" s="83" t="n">
        <v>0</v>
      </c>
      <c r="J76" s="84" t="n">
        <v>0</v>
      </c>
      <c r="K76" s="119" t="n">
        <v>16.08209669</v>
      </c>
      <c r="L76" s="83" t="n">
        <v>100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92.872737</v>
      </c>
      <c r="G77" s="123" t="n">
        <v>0</v>
      </c>
      <c r="H77" s="124" t="n">
        <v>0</v>
      </c>
      <c r="I77" s="124" t="n">
        <v>0</v>
      </c>
      <c r="J77" s="125" t="n">
        <v>0</v>
      </c>
      <c r="K77" s="123" t="n">
        <v>92.872737</v>
      </c>
      <c r="L77" s="124" t="n">
        <v>100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7.157464213</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7.284078999999999</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248.6727535</v>
      </c>
      <c r="G82" s="119" t="n">
        <v>0</v>
      </c>
      <c r="H82" s="83" t="n">
        <v>0</v>
      </c>
      <c r="I82" s="83" t="n">
        <v>0</v>
      </c>
      <c r="J82" s="84" t="n">
        <v>0</v>
      </c>
      <c r="K82" s="119" t="n">
        <v>248.6727535</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151.516622</v>
      </c>
      <c r="G83" s="123" t="n">
        <v>0</v>
      </c>
      <c r="H83" s="124" t="n">
        <v>0</v>
      </c>
      <c r="I83" s="124" t="n">
        <v>0</v>
      </c>
      <c r="J83" s="125" t="n">
        <v>0</v>
      </c>
      <c r="K83" s="123" t="n">
        <v>151.516622</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127.37860237</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72.826925</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9.352219949999999</v>
      </c>
      <c r="Q12" s="83" t="n">
        <v>0.17839634</v>
      </c>
      <c r="R12" s="83" t="n">
        <v>0.00539</v>
      </c>
      <c r="S12" s="121" t="n">
        <v>0</v>
      </c>
      <c r="T12" s="120">
        <f>SUM(U12:X12)</f>
        <v/>
      </c>
      <c r="U12" s="83" t="n">
        <v>40.5311092</v>
      </c>
      <c r="V12" s="83" t="n">
        <v>0.54463085</v>
      </c>
      <c r="W12" s="83" t="n">
        <v>0.004314</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6.537659</v>
      </c>
      <c r="Q13" s="124" t="n">
        <v>0.092734</v>
      </c>
      <c r="R13" s="124" t="n">
        <v>0.006593</v>
      </c>
      <c r="S13" s="127" t="n">
        <v>0</v>
      </c>
      <c r="T13" s="126">
        <f>SUM(U13:X13)</f>
        <v/>
      </c>
      <c r="U13" s="124" t="n">
        <v>22.794393</v>
      </c>
      <c r="V13" s="124" t="n">
        <v>0.301508</v>
      </c>
      <c r="W13" s="124" t="n">
        <v>0.022985</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4.43041065</v>
      </c>
      <c r="Q14" s="83" t="n">
        <v>0.17839634</v>
      </c>
      <c r="R14" s="83" t="n">
        <v>0.00539</v>
      </c>
      <c r="S14" s="121" t="n">
        <v>0</v>
      </c>
      <c r="T14" s="120">
        <f>SUM(U14:X14)</f>
        <v/>
      </c>
      <c r="U14" s="83" t="n">
        <v>29.4810322</v>
      </c>
      <c r="V14" s="83" t="n">
        <v>0.54463085</v>
      </c>
      <c r="W14" s="83" t="n">
        <v>0.004314</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0.092734</v>
      </c>
      <c r="R15" s="124" t="n">
        <v>0.006593</v>
      </c>
      <c r="S15" s="127" t="n">
        <v>0</v>
      </c>
      <c r="T15" s="126">
        <f>SUM(U15:X15)</f>
        <v/>
      </c>
      <c r="U15" s="124" t="n">
        <v>0</v>
      </c>
      <c r="V15" s="124" t="n">
        <v>0.301508</v>
      </c>
      <c r="W15" s="124" t="n">
        <v>0.022985</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4.60762875</v>
      </c>
      <c r="Q16" s="83" t="n">
        <v>0</v>
      </c>
      <c r="R16" s="83" t="n">
        <v>0</v>
      </c>
      <c r="S16" s="121" t="n">
        <v>0</v>
      </c>
      <c r="T16" s="120">
        <f>SUM(U16:X16)</f>
        <v/>
      </c>
      <c r="U16" s="83" t="n">
        <v>10.75963081</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3.768294</v>
      </c>
      <c r="Q17" s="124" t="n">
        <v>0</v>
      </c>
      <c r="R17" s="124" t="n">
        <v>0</v>
      </c>
      <c r="S17" s="127" t="n">
        <v>0</v>
      </c>
      <c r="T17" s="126">
        <f>SUM(U17:X17)</f>
        <v/>
      </c>
      <c r="U17" s="124" t="n">
        <v>17.932718</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4.916e-05</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2.769365</v>
      </c>
      <c r="Q27" s="124" t="n">
        <v>0</v>
      </c>
      <c r="R27" s="124" t="n">
        <v>0</v>
      </c>
      <c r="S27" s="127" t="n">
        <v>0</v>
      </c>
      <c r="T27" s="126">
        <f>SUM(U27:X27)</f>
        <v/>
      </c>
      <c r="U27" s="124" t="n">
        <v>4.861675</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0.31413139</v>
      </c>
      <c r="Q46" s="83" t="n">
        <v>0</v>
      </c>
      <c r="R46" s="83" t="n">
        <v>0</v>
      </c>
      <c r="S46" s="121" t="n">
        <v>0</v>
      </c>
      <c r="T46" s="120">
        <f>SUM(U46:X46)</f>
        <v/>
      </c>
      <c r="U46" s="83" t="n">
        <v>0.29044619</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864.5</v>
      </c>
      <c r="F13" s="83" t="n">
        <v>0</v>
      </c>
      <c r="G13" s="83" t="n">
        <v>0</v>
      </c>
      <c r="H13" s="121" t="n">
        <v>0</v>
      </c>
      <c r="I13" s="83" t="n">
        <v>0</v>
      </c>
      <c r="J13" s="262" t="n">
        <v>864.5</v>
      </c>
    </row>
    <row r="14" ht="12.75" customHeight="1" s="430">
      <c r="B14" s="149" t="n"/>
      <c r="C14" s="54" t="n"/>
      <c r="D14" s="54">
        <f>"year "&amp;(AktJahr-1)</f>
        <v/>
      </c>
      <c r="E14" s="263" t="n">
        <v>755.5</v>
      </c>
      <c r="F14" s="124" t="n">
        <v>0</v>
      </c>
      <c r="G14" s="124" t="n">
        <v>0</v>
      </c>
      <c r="H14" s="127" t="n">
        <v>0</v>
      </c>
      <c r="I14" s="124" t="n">
        <v>0</v>
      </c>
      <c r="J14" s="264" t="n">
        <v>755.5</v>
      </c>
    </row>
    <row r="15" ht="12.75" customHeight="1" s="430">
      <c r="B15" s="149" t="inlineStr">
        <is>
          <t>DE</t>
        </is>
      </c>
      <c r="C15" s="81" t="inlineStr">
        <is>
          <t>Germany</t>
        </is>
      </c>
      <c r="D15" s="82">
        <f>$D$13</f>
        <v/>
      </c>
      <c r="E15" s="261" t="n">
        <v>864.5</v>
      </c>
      <c r="F15" s="83" t="n">
        <v>0</v>
      </c>
      <c r="G15" s="83" t="n">
        <v>0</v>
      </c>
      <c r="H15" s="121" t="n">
        <v>0</v>
      </c>
      <c r="I15" s="83" t="n">
        <v>0</v>
      </c>
      <c r="J15" s="262" t="n">
        <v>864.5</v>
      </c>
    </row>
    <row r="16" ht="12.75" customHeight="1" s="430">
      <c r="B16" s="149" t="n"/>
      <c r="C16" s="54" t="n"/>
      <c r="D16" s="54">
        <f>$D$14</f>
        <v/>
      </c>
      <c r="E16" s="263" t="n">
        <v>745.5</v>
      </c>
      <c r="F16" s="124" t="n">
        <v>0</v>
      </c>
      <c r="G16" s="124" t="n">
        <v>0</v>
      </c>
      <c r="H16" s="127" t="n">
        <v>0</v>
      </c>
      <c r="I16" s="124" t="n">
        <v>0</v>
      </c>
      <c r="J16" s="264" t="n">
        <v>745.5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10</v>
      </c>
      <c r="F28" s="124" t="n">
        <v>0</v>
      </c>
      <c r="G28" s="124" t="n">
        <v>0</v>
      </c>
      <c r="H28" s="127" t="n">
        <v>0</v>
      </c>
      <c r="I28" s="124" t="n">
        <v>0</v>
      </c>
      <c r="J28" s="264" t="n">
        <v>10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