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2952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Landesbank Berlin AG</t>
        </is>
      </c>
      <c r="H2" s="4" t="n"/>
      <c r="I2" s="4" t="n"/>
    </row>
    <row r="3" ht="15" customHeight="1" s="406">
      <c r="G3" s="5" t="inlineStr">
        <is>
          <t>Alexanderplatz 2</t>
        </is>
      </c>
      <c r="H3" s="6" t="n"/>
      <c r="I3" s="6" t="n"/>
    </row>
    <row r="4" ht="15" customHeight="1" s="406">
      <c r="G4" s="5" t="inlineStr">
        <is>
          <t>10178 Berlin</t>
        </is>
      </c>
      <c r="H4" s="6" t="n"/>
      <c r="I4" s="6" t="n"/>
      <c r="J4" s="7" t="n"/>
    </row>
    <row r="5" ht="15" customHeight="1" s="406">
      <c r="G5" s="5" t="inlineStr">
        <is>
          <t>Telefon: +49 30 869 801</t>
        </is>
      </c>
      <c r="H5" s="6" t="n"/>
      <c r="I5" s="6" t="n"/>
      <c r="J5" s="7" t="n"/>
    </row>
    <row r="6" ht="15" customHeight="1" s="406">
      <c r="G6" s="5" t="inlineStr">
        <is>
          <t>Telefax: +49 30 869 830 74</t>
        </is>
      </c>
      <c r="H6" s="6" t="n"/>
      <c r="I6" s="6" t="n"/>
      <c r="J6" s="7" t="n"/>
    </row>
    <row r="7" ht="15" customHeight="1" s="406">
      <c r="G7" s="5" t="inlineStr">
        <is>
          <t>E-Mail: information@lbb.de</t>
        </is>
      </c>
      <c r="H7" s="6" t="n"/>
      <c r="I7" s="6" t="n"/>
    </row>
    <row r="8" ht="14.1" customFormat="1" customHeight="1" s="8">
      <c r="A8" s="9" t="n"/>
      <c r="G8" s="5" t="inlineStr">
        <is>
          <t>Internet: www.lbb.de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3809</v>
      </c>
      <c r="E21" s="370" t="n">
        <v>3801</v>
      </c>
      <c r="F21" s="369" t="n">
        <v>3614.46585095</v>
      </c>
      <c r="G21" s="370" t="n">
        <v>3487.213</v>
      </c>
      <c r="H21" s="369" t="n">
        <v>3441.10966728</v>
      </c>
      <c r="I21" s="370" t="n">
        <v>3245.351</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6827.396999680001</v>
      </c>
      <c r="E23" s="374" t="n">
        <v>5934.716</v>
      </c>
      <c r="F23" s="373" t="n">
        <v>6524.8078745</v>
      </c>
      <c r="G23" s="374" t="n">
        <v>5652.231</v>
      </c>
      <c r="H23" s="373" t="n">
        <v>6140.71189732</v>
      </c>
      <c r="I23" s="374" t="n">
        <v>5061.363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152.333580618</v>
      </c>
      <c r="E27" s="386" t="n">
        <v>145.595</v>
      </c>
      <c r="F27" s="385" t="n">
        <v>72.28931701899999</v>
      </c>
      <c r="G27" s="386" t="n">
        <v>69.744</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2866.063419062</v>
      </c>
      <c r="E29" s="391" t="n">
        <v>1988.121</v>
      </c>
      <c r="F29" s="390" t="n">
        <v>2838.052706531</v>
      </c>
      <c r="G29" s="391" t="n">
        <v>2095.273</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3018.39699968</v>
      </c>
      <c r="E31" s="27" t="n">
        <v>2133.716</v>
      </c>
      <c r="F31" s="26" t="n">
        <v>2910.34202355</v>
      </c>
      <c r="G31" s="27" t="n">
        <v>2165.018</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300</v>
      </c>
      <c r="E37" s="370" t="n">
        <v>260</v>
      </c>
      <c r="F37" s="369" t="n">
        <v>291.89890839</v>
      </c>
      <c r="G37" s="370" t="n">
        <v>242.064</v>
      </c>
      <c r="H37" s="369" t="n">
        <v>288.98969058</v>
      </c>
      <c r="I37" s="370" t="n">
        <v>233</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767.34630554</v>
      </c>
      <c r="E39" s="374" t="n">
        <v>923.173</v>
      </c>
      <c r="F39" s="373" t="n">
        <v>698.06418701</v>
      </c>
      <c r="G39" s="374" t="n">
        <v>833.3680000000001</v>
      </c>
      <c r="H39" s="373" t="n">
        <v>658.5536002800001</v>
      </c>
      <c r="I39" s="374" t="n">
        <v>762.328</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12.229426247</v>
      </c>
      <c r="E43" s="386" t="n">
        <v>10.049</v>
      </c>
      <c r="F43" s="385" t="n">
        <v>5.837978167999999</v>
      </c>
      <c r="G43" s="386" t="n">
        <v>4.841</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455.116879293</v>
      </c>
      <c r="E45" s="391" t="n">
        <v>653.123</v>
      </c>
      <c r="F45" s="390" t="n">
        <v>400.327300452</v>
      </c>
      <c r="G45" s="391" t="n">
        <v>586.463</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467.3463055399999</v>
      </c>
      <c r="E47" s="27" t="n">
        <v>663.173</v>
      </c>
      <c r="F47" s="26" t="n">
        <v>406.16527862</v>
      </c>
      <c r="G47" s="27" t="n">
        <v>591.304</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3809</v>
      </c>
      <c r="E9" s="224" t="n">
        <v>3801</v>
      </c>
    </row>
    <row r="10" ht="21.75" customFormat="1" customHeight="1" s="165" thickBot="1">
      <c r="B10" s="249" t="inlineStr">
        <is>
          <t>davon Anteil festverzinslicher Pfandbriefe
§ 28 Abs. 1 Nr. 13  (gewichteter Durchschnitt)</t>
        </is>
      </c>
      <c r="C10" s="166" t="inlineStr">
        <is>
          <t>%</t>
        </is>
      </c>
      <c r="D10" s="167" t="n">
        <v>100</v>
      </c>
      <c r="E10" s="209" t="n">
        <v>97</v>
      </c>
    </row>
    <row r="11" ht="13.5" customHeight="1" s="406" thickBot="1">
      <c r="B11" s="205" t="n"/>
      <c r="C11" s="21" t="n"/>
      <c r="D11" s="21" t="n"/>
      <c r="E11" s="210" t="n"/>
    </row>
    <row r="12">
      <c r="B12" s="247" t="inlineStr">
        <is>
          <t>Deckungsmasse</t>
        </is>
      </c>
      <c r="C12" s="250" t="inlineStr">
        <is>
          <t>(Mio. €)</t>
        </is>
      </c>
      <c r="D12" s="207" t="n">
        <v>6827.396999680001</v>
      </c>
      <c r="E12" s="208" t="n">
        <v>5934.716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91.56488401</v>
      </c>
      <c r="E18" s="212" t="n">
        <v>90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5.23</v>
      </c>
      <c r="E30" s="212" t="n">
        <v>6</v>
      </c>
    </row>
    <row r="31" ht="21" customHeight="1" s="406">
      <c r="B31" s="172" t="inlineStr">
        <is>
          <t xml:space="preserve">durchschnittlicher gewichteter Beleihungsauslauf
§ 28 Abs. 2 Nr. 3  </t>
        </is>
      </c>
      <c r="C31" s="171" t="inlineStr">
        <is>
          <t>%</t>
        </is>
      </c>
      <c r="D31" s="170" t="n">
        <v>56.822125</v>
      </c>
      <c r="E31" s="212" t="n">
        <v>55</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86.06059775</v>
      </c>
      <c r="E35" s="212" t="n">
        <v>267.072</v>
      </c>
    </row>
    <row r="36">
      <c r="A36" s="218" t="n"/>
      <c r="B36" s="242" t="inlineStr">
        <is>
          <t>Tag, an dem sich die größte negative Summe ergibt</t>
        </is>
      </c>
      <c r="C36" s="169" t="inlineStr">
        <is>
          <t>Tag (1-180)</t>
        </is>
      </c>
      <c r="D36" s="362" t="n">
        <v>55</v>
      </c>
      <c r="E36" s="363" t="n">
        <v>150</v>
      </c>
    </row>
    <row r="37" ht="21.75" customHeight="1" s="406" thickBot="1">
      <c r="A37" s="218" t="n">
        <v>1</v>
      </c>
      <c r="B37" s="173" t="inlineStr">
        <is>
          <t>Gesamtbetrag der Deckungswerte, welche die Anforderungen von § 4 Abs. 1a S. 3 PfandBG erfüllen (Liquiditätsdeckung)</t>
        </is>
      </c>
      <c r="C37" s="248" t="inlineStr">
        <is>
          <t>(Mio. €)</t>
        </is>
      </c>
      <c r="D37" s="214" t="n">
        <v>387.59601421</v>
      </c>
      <c r="E37" s="215" t="n">
        <v>304.046</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0.021352</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300</v>
      </c>
      <c r="E9" s="224" t="n">
        <v>260</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767.34630554</v>
      </c>
      <c r="E12" s="224" t="n">
        <v>923.173</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100</v>
      </c>
      <c r="E16" s="212" t="n">
        <v>100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0.025</v>
      </c>
      <c r="E30" s="212" t="n">
        <v>0.025</v>
      </c>
    </row>
    <row r="31">
      <c r="A31" s="218" t="n"/>
      <c r="B31" s="242" t="inlineStr">
        <is>
          <t>Tag, an dem sich die größte negative Summe ergibt</t>
        </is>
      </c>
      <c r="C31" s="169" t="inlineStr">
        <is>
          <t>Tag (1-180)</t>
        </is>
      </c>
      <c r="D31" s="362" t="n">
        <v>16</v>
      </c>
      <c r="E31" s="363" t="n">
        <v>17</v>
      </c>
    </row>
    <row r="32" ht="21.75" customHeight="1" s="406" thickBot="1">
      <c r="A32" s="218" t="n"/>
      <c r="B32" s="173" t="inlineStr">
        <is>
          <t>Gesamtbetrag der Deckungswerte, welche die Anforderungen von § 4 Abs. 1a S. 3 PfandBG erfüllen (Liquiditätsdeckung)</t>
        </is>
      </c>
      <c r="C32" s="248" t="inlineStr">
        <is>
          <t>(Mio. €)</t>
        </is>
      </c>
      <c r="D32" s="214" t="n">
        <v>32.74201503</v>
      </c>
      <c r="E32" s="215" t="n">
        <v>31.556</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76.5" customHeight="1" s="406" thickBot="1">
      <c r="B10" s="230" t="inlineStr">
        <is>
          <t>ISIN</t>
        </is>
      </c>
      <c r="C10" s="204" t="inlineStr">
        <is>
          <t>(Mio. €)</t>
        </is>
      </c>
      <c r="D10" s="500" t="inlineStr">
        <is>
          <t>DE000A13SNL0, DE000A162AZ5, DE000A162A26, DE000A162A59, DE000A162A67, DE000A162A75, DE000A162BC2, DE000A162BD0, DE000A162BE8, DE000A162BF5, DE000A162BG3, DE000A162BL3, DE000A30VRE4, DE000A30VRT2, DE000LBB6CM9</t>
        </is>
      </c>
      <c r="E10" s="501" t="inlineStr">
        <is>
          <t>DE000LBB6CE6, DE000LBB6CH9, DE000LBB6CM9, DE000A13SNL0, DE000A13SNM8, DE000A162AZ5, DE000A162A18, DE000A162A26, DE000A162A34, DE000A162A59, DE000A162A67, DE000A162A75, DE000A162BA6, DE000A162BC2, DE000A162BD0, DE000A162BE8, DE000A162BF5, DE000A162BG3</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inlineStr">
        <is>
          <t>DE000A162BB4, DE000A30VRF1</t>
        </is>
      </c>
      <c r="E22" s="501" t="inlineStr">
        <is>
          <t>DE000LBB5M08, DE000A162BB4</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15.07.2024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LBB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Landesbank Berlin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115</v>
      </c>
      <c r="E11" s="45" t="n">
        <v>233.76239473</v>
      </c>
      <c r="F11" s="44" t="n">
        <v>367</v>
      </c>
      <c r="G11" s="45" t="n">
        <v>412.24</v>
      </c>
      <c r="I11" s="44" t="n">
        <v>0</v>
      </c>
      <c r="J11" s="45" t="n">
        <v>0</v>
      </c>
    </row>
    <row r="12" ht="12.75" customHeight="1" s="406">
      <c r="A12" s="17" t="n">
        <v>0</v>
      </c>
      <c r="B12" s="412" t="inlineStr">
        <is>
          <t>&gt; 0,5 Jahre und &lt;= 1 Jahr</t>
        </is>
      </c>
      <c r="C12" s="413" t="n"/>
      <c r="D12" s="44" t="n">
        <v>250</v>
      </c>
      <c r="E12" s="45" t="n">
        <v>241.85019815</v>
      </c>
      <c r="F12" s="44" t="n">
        <v>375</v>
      </c>
      <c r="G12" s="45" t="n">
        <v>140.443</v>
      </c>
      <c r="I12" s="44" t="n">
        <v>0</v>
      </c>
      <c r="J12" s="45" t="n">
        <v>0</v>
      </c>
    </row>
    <row r="13" ht="12.75" customHeight="1" s="406">
      <c r="A13" s="17" t="n"/>
      <c r="B13" s="412" t="inlineStr">
        <is>
          <t>&gt; 1 Jahr und &lt;= 1,5 Jahre</t>
        </is>
      </c>
      <c r="C13" s="413" t="n"/>
      <c r="D13" s="44" t="n">
        <v>15</v>
      </c>
      <c r="E13" s="45" t="n">
        <v>219.43614364</v>
      </c>
      <c r="F13" s="44" t="n">
        <v>115</v>
      </c>
      <c r="G13" s="45" t="n">
        <v>207.472</v>
      </c>
      <c r="I13" s="44" t="n">
        <v>115</v>
      </c>
      <c r="J13" s="45" t="n">
        <v>367</v>
      </c>
    </row>
    <row r="14" ht="12.75" customHeight="1" s="406">
      <c r="A14" s="17" t="n">
        <v>0</v>
      </c>
      <c r="B14" s="412" t="inlineStr">
        <is>
          <t>&gt; 1,5 Jahre und &lt;= 2 Jahre</t>
        </is>
      </c>
      <c r="C14" s="412" t="n"/>
      <c r="D14" s="46" t="n">
        <v>550</v>
      </c>
      <c r="E14" s="217" t="n">
        <v>479.14951017</v>
      </c>
      <c r="F14" s="46" t="n">
        <v>250</v>
      </c>
      <c r="G14" s="217" t="n">
        <v>153.891</v>
      </c>
      <c r="I14" s="44" t="n">
        <v>250</v>
      </c>
      <c r="J14" s="45" t="n">
        <v>375</v>
      </c>
    </row>
    <row r="15" ht="12.75" customHeight="1" s="406">
      <c r="A15" s="17" t="n">
        <v>0</v>
      </c>
      <c r="B15" s="412" t="inlineStr">
        <is>
          <t>&gt; 2 Jahre und &lt;= 3 Jahre</t>
        </is>
      </c>
      <c r="C15" s="412" t="n"/>
      <c r="D15" s="46" t="n">
        <v>570</v>
      </c>
      <c r="E15" s="217" t="n">
        <v>788.3858094999999</v>
      </c>
      <c r="F15" s="46" t="n">
        <v>565</v>
      </c>
      <c r="G15" s="217" t="n">
        <v>533.948</v>
      </c>
      <c r="I15" s="44" t="n">
        <v>565</v>
      </c>
      <c r="J15" s="45" t="n">
        <v>365</v>
      </c>
    </row>
    <row r="16" ht="12.75" customHeight="1" s="406">
      <c r="A16" s="17" t="n">
        <v>0</v>
      </c>
      <c r="B16" s="412" t="inlineStr">
        <is>
          <t>&gt; 3 Jahre und &lt;= 4 Jahre</t>
        </is>
      </c>
      <c r="C16" s="412" t="n"/>
      <c r="D16" s="46" t="n">
        <v>550</v>
      </c>
      <c r="E16" s="217" t="n">
        <v>621.1176911900001</v>
      </c>
      <c r="F16" s="46" t="n">
        <v>570</v>
      </c>
      <c r="G16" s="217" t="n">
        <v>623.525</v>
      </c>
      <c r="I16" s="44" t="n">
        <v>570</v>
      </c>
      <c r="J16" s="45" t="n">
        <v>565</v>
      </c>
    </row>
    <row r="17" ht="12.75" customHeight="1" s="406">
      <c r="A17" s="17" t="n">
        <v>0</v>
      </c>
      <c r="B17" s="412" t="inlineStr">
        <is>
          <t>&gt; 4 Jahre und &lt;= 5 Jahre</t>
        </is>
      </c>
      <c r="C17" s="412" t="n"/>
      <c r="D17" s="46" t="n">
        <v>500</v>
      </c>
      <c r="E17" s="217" t="n">
        <v>512.62759626</v>
      </c>
      <c r="F17" s="46" t="n">
        <v>300</v>
      </c>
      <c r="G17" s="217" t="n">
        <v>482.457</v>
      </c>
      <c r="I17" s="44" t="n">
        <v>550</v>
      </c>
      <c r="J17" s="45" t="n">
        <v>570</v>
      </c>
    </row>
    <row r="18" ht="12.75" customHeight="1" s="406">
      <c r="A18" s="17" t="n">
        <v>0</v>
      </c>
      <c r="B18" s="412" t="inlineStr">
        <is>
          <t>&gt; 5 Jahre und &lt;= 10 Jahre</t>
        </is>
      </c>
      <c r="C18" s="413" t="n"/>
      <c r="D18" s="44" t="n">
        <v>1014</v>
      </c>
      <c r="E18" s="45" t="n">
        <v>2294.39008695</v>
      </c>
      <c r="F18" s="44" t="n">
        <v>984</v>
      </c>
      <c r="G18" s="45" t="n">
        <v>1651.917</v>
      </c>
      <c r="I18" s="44" t="n">
        <v>1234</v>
      </c>
      <c r="J18" s="45" t="n">
        <v>1269</v>
      </c>
    </row>
    <row r="19" ht="12.75" customHeight="1" s="406">
      <c r="A19" s="17" t="n">
        <v>0</v>
      </c>
      <c r="B19" s="412" t="inlineStr">
        <is>
          <t>&gt; 10 Jahre</t>
        </is>
      </c>
      <c r="C19" s="413" t="n"/>
      <c r="D19" s="44" t="n">
        <v>245</v>
      </c>
      <c r="E19" s="45" t="n">
        <v>1436.67756909</v>
      </c>
      <c r="F19" s="44" t="n">
        <v>275</v>
      </c>
      <c r="G19" s="45" t="n">
        <v>1728.822</v>
      </c>
      <c r="I19" s="44" t="n">
        <v>525</v>
      </c>
      <c r="J19" s="45" t="n">
        <v>290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13.77300471</v>
      </c>
      <c r="F24" s="44" t="n">
        <v>10</v>
      </c>
      <c r="G24" s="45" t="n">
        <v>45.659</v>
      </c>
      <c r="I24" s="44" t="n">
        <v>0</v>
      </c>
      <c r="J24" s="45" t="n">
        <v>0</v>
      </c>
    </row>
    <row r="25" ht="12.75" customHeight="1" s="406">
      <c r="A25" s="17" t="n"/>
      <c r="B25" s="412" t="inlineStr">
        <is>
          <t>&gt; 0,5 Jahre und &lt;= 1 Jahr</t>
        </is>
      </c>
      <c r="C25" s="413" t="n"/>
      <c r="D25" s="44" t="n">
        <v>50</v>
      </c>
      <c r="E25" s="45" t="n">
        <v>38.77383303</v>
      </c>
      <c r="F25" s="44" t="n">
        <v>0</v>
      </c>
      <c r="G25" s="45" t="n">
        <v>82.113</v>
      </c>
      <c r="I25" s="44" t="n">
        <v>0</v>
      </c>
      <c r="J25" s="45" t="n">
        <v>0</v>
      </c>
    </row>
    <row r="26" ht="12.75" customHeight="1" s="406">
      <c r="A26" s="17" t="n">
        <v>1</v>
      </c>
      <c r="B26" s="412" t="inlineStr">
        <is>
          <t>&gt; 1 Jahr und &lt;= 1,5 Jahre</t>
        </is>
      </c>
      <c r="C26" s="413" t="n"/>
      <c r="D26" s="44" t="n">
        <v>250</v>
      </c>
      <c r="E26" s="45" t="n">
        <v>13.77466493</v>
      </c>
      <c r="F26" s="44" t="n">
        <v>0</v>
      </c>
      <c r="G26" s="45" t="n">
        <v>0.253</v>
      </c>
      <c r="I26" s="44" t="n">
        <v>0</v>
      </c>
      <c r="J26" s="45" t="n">
        <v>10</v>
      </c>
    </row>
    <row r="27" ht="12.75" customHeight="1" s="406">
      <c r="A27" s="17" t="n">
        <v>1</v>
      </c>
      <c r="B27" s="412" t="inlineStr">
        <is>
          <t>&gt; 1,5 Jahre und &lt;= 2 Jahre</t>
        </is>
      </c>
      <c r="C27" s="412" t="n"/>
      <c r="D27" s="46" t="n">
        <v>0</v>
      </c>
      <c r="E27" s="217" t="n">
        <v>22.37550043</v>
      </c>
      <c r="F27" s="46" t="n">
        <v>0</v>
      </c>
      <c r="G27" s="217" t="n">
        <v>23.405</v>
      </c>
      <c r="I27" s="44" t="n">
        <v>50</v>
      </c>
      <c r="J27" s="45" t="n">
        <v>0</v>
      </c>
    </row>
    <row r="28" ht="12.75" customHeight="1" s="406">
      <c r="A28" s="17" t="n">
        <v>1</v>
      </c>
      <c r="B28" s="412" t="inlineStr">
        <is>
          <t>&gt; 2 Jahre und &lt;= 3 Jahre</t>
        </is>
      </c>
      <c r="C28" s="412" t="n"/>
      <c r="D28" s="46" t="n">
        <v>0</v>
      </c>
      <c r="E28" s="217" t="n">
        <v>75.72904933</v>
      </c>
      <c r="F28" s="46" t="n">
        <v>250</v>
      </c>
      <c r="G28" s="217" t="n">
        <v>17.454</v>
      </c>
      <c r="I28" s="44" t="n">
        <v>250</v>
      </c>
      <c r="J28" s="45" t="n">
        <v>0</v>
      </c>
    </row>
    <row r="29" ht="12.75" customHeight="1" s="406">
      <c r="A29" s="17" t="n">
        <v>1</v>
      </c>
      <c r="B29" s="412" t="inlineStr">
        <is>
          <t>&gt; 3 Jahre und &lt;= 4 Jahre</t>
        </is>
      </c>
      <c r="C29" s="412" t="n"/>
      <c r="D29" s="46" t="n">
        <v>0</v>
      </c>
      <c r="E29" s="217" t="n">
        <v>33.67414655</v>
      </c>
      <c r="F29" s="46" t="n">
        <v>0</v>
      </c>
      <c r="G29" s="217" t="n">
        <v>56.996</v>
      </c>
      <c r="I29" s="44" t="n">
        <v>0</v>
      </c>
      <c r="J29" s="45" t="n">
        <v>250</v>
      </c>
    </row>
    <row r="30" ht="12.75" customHeight="1" s="406">
      <c r="A30" s="17" t="n">
        <v>1</v>
      </c>
      <c r="B30" s="412" t="inlineStr">
        <is>
          <t>&gt; 4 Jahre und &lt;= 5 Jahre</t>
        </is>
      </c>
      <c r="C30" s="412" t="n"/>
      <c r="D30" s="46" t="n">
        <v>0</v>
      </c>
      <c r="E30" s="217" t="n">
        <v>123.43052328</v>
      </c>
      <c r="F30" s="46" t="n">
        <v>0</v>
      </c>
      <c r="G30" s="217" t="n">
        <v>10</v>
      </c>
      <c r="I30" s="44" t="n">
        <v>0</v>
      </c>
      <c r="J30" s="45" t="n">
        <v>0</v>
      </c>
    </row>
    <row r="31" ht="12.75" customHeight="1" s="406">
      <c r="A31" s="17" t="n">
        <v>1</v>
      </c>
      <c r="B31" s="412" t="inlineStr">
        <is>
          <t>&gt; 5 Jahre und &lt;= 10 Jahre</t>
        </is>
      </c>
      <c r="C31" s="413" t="n"/>
      <c r="D31" s="44" t="n">
        <v>0</v>
      </c>
      <c r="E31" s="45" t="n">
        <v>443.50463802</v>
      </c>
      <c r="F31" s="44" t="n">
        <v>0</v>
      </c>
      <c r="G31" s="45" t="n">
        <v>675.643</v>
      </c>
      <c r="I31" s="44" t="n">
        <v>0</v>
      </c>
      <c r="J31" s="45" t="n">
        <v>0</v>
      </c>
    </row>
    <row r="32" ht="12.75" customHeight="1" s="406">
      <c r="B32" s="412" t="inlineStr">
        <is>
          <t>&gt; 10 Jahre</t>
        </is>
      </c>
      <c r="C32" s="413" t="n"/>
      <c r="D32" s="44" t="n">
        <v>0</v>
      </c>
      <c r="E32" s="45" t="n">
        <v>2.31094526</v>
      </c>
      <c r="F32" s="44" t="n">
        <v>0</v>
      </c>
      <c r="G32" s="45" t="n">
        <v>11.65</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778.8417518</v>
      </c>
      <c r="E9" s="54" t="n">
        <v>760.998</v>
      </c>
    </row>
    <row r="10" ht="12.75" customHeight="1" s="406">
      <c r="A10" s="17" t="n">
        <v>0</v>
      </c>
      <c r="B10" s="55" t="inlineStr">
        <is>
          <t>Mehr als 300 Tsd. € bis einschließlich 1 Mio. €</t>
        </is>
      </c>
      <c r="C10" s="55" t="n"/>
      <c r="D10" s="44" t="n">
        <v>478.11654809</v>
      </c>
      <c r="E10" s="54" t="n">
        <v>421.066</v>
      </c>
    </row>
    <row r="11" ht="12.75" customHeight="1" s="406">
      <c r="A11" s="17" t="n"/>
      <c r="B11" s="55" t="inlineStr">
        <is>
          <t>Mehr als 1 Mio. € bis einschließlich 10 Mio. €</t>
        </is>
      </c>
      <c r="C11" s="55" t="n"/>
      <c r="D11" s="44" t="n">
        <v>1506.91960983</v>
      </c>
      <c r="E11" s="54" t="n">
        <v>1269.221</v>
      </c>
    </row>
    <row r="12" ht="12.75" customHeight="1" s="406">
      <c r="A12" s="17" t="n">
        <v>0</v>
      </c>
      <c r="B12" s="55" t="inlineStr">
        <is>
          <t>Mehr als 10 Mio. €</t>
        </is>
      </c>
      <c r="C12" s="55" t="n"/>
      <c r="D12" s="44" t="n">
        <v>3653.01908996</v>
      </c>
      <c r="E12" s="54" t="n">
        <v>3179.384</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32.38330267</v>
      </c>
      <c r="E21" s="45" t="n">
        <v>33.355</v>
      </c>
    </row>
    <row r="22" ht="12.75" customHeight="1" s="406">
      <c r="A22" s="17" t="n">
        <v>1</v>
      </c>
      <c r="B22" s="55" t="inlineStr">
        <is>
          <t>Mehr als 10 Mio. € bis einschließlich 100 Mio. €</t>
        </is>
      </c>
      <c r="C22" s="55" t="n"/>
      <c r="D22" s="46" t="n">
        <v>40.09999997</v>
      </c>
      <c r="E22" s="57" t="n">
        <v>39.571</v>
      </c>
    </row>
    <row r="23" ht="12.75" customHeight="1" s="406">
      <c r="A23" s="17" t="n">
        <v>1</v>
      </c>
      <c r="B23" s="55" t="inlineStr">
        <is>
          <t>Mehr als 100 Mio. €</t>
        </is>
      </c>
      <c r="C23" s="60" t="n"/>
      <c r="D23" s="61" t="n">
        <v>694.8630029</v>
      </c>
      <c r="E23" s="62" t="n">
        <v>850.247</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482.49113087</v>
      </c>
      <c r="H16" s="84" t="n">
        <v>474.671352</v>
      </c>
      <c r="I16" s="84" t="n">
        <v>3517.31334645</v>
      </c>
      <c r="J16" s="84" t="n">
        <v>0</v>
      </c>
      <c r="K16" s="84" t="n">
        <v>2.22363766</v>
      </c>
      <c r="L16" s="84">
        <f>SUM(M16:R16)</f>
        <v/>
      </c>
      <c r="M16" s="84" t="n">
        <v>821.13130405</v>
      </c>
      <c r="N16" s="84" t="n">
        <v>297.0658703</v>
      </c>
      <c r="O16" s="84" t="n">
        <v>40.42681089</v>
      </c>
      <c r="P16" s="84" t="n">
        <v>781.4829474600001</v>
      </c>
      <c r="Q16" s="84" t="n">
        <v>0</v>
      </c>
      <c r="R16" s="84" t="n">
        <v>0.0906</v>
      </c>
      <c r="S16" s="85" t="n">
        <v>0.00232555</v>
      </c>
      <c r="T16" s="270" t="n">
        <v>0</v>
      </c>
    </row>
    <row r="17" ht="12.75" customHeight="1" s="406">
      <c r="C17" s="80" t="n"/>
      <c r="D17" s="258">
        <f>"Jahr "&amp;(AktJahr-1)</f>
        <v/>
      </c>
      <c r="E17" s="271">
        <f>F17+L17</f>
        <v/>
      </c>
      <c r="F17" s="86">
        <f>SUM(G17:K17)</f>
        <v/>
      </c>
      <c r="G17" s="86" t="n">
        <v>446.897</v>
      </c>
      <c r="H17" s="86" t="n">
        <v>362.778</v>
      </c>
      <c r="I17" s="86" t="n">
        <v>3121.501</v>
      </c>
      <c r="J17" s="86" t="n">
        <v>0</v>
      </c>
      <c r="K17" s="86" t="n">
        <v>0</v>
      </c>
      <c r="L17" s="86">
        <f>SUM(M17:R17)</f>
        <v/>
      </c>
      <c r="M17" s="86" t="n">
        <v>1095.637</v>
      </c>
      <c r="N17" s="86" t="n">
        <v>295.374</v>
      </c>
      <c r="O17" s="86" t="n">
        <v>106.808</v>
      </c>
      <c r="P17" s="86" t="n">
        <v>199.171</v>
      </c>
      <c r="Q17" s="86" t="n">
        <v>0</v>
      </c>
      <c r="R17" s="86" t="n">
        <v>2.33</v>
      </c>
      <c r="S17" s="87" t="n">
        <v>0.005</v>
      </c>
      <c r="T17" s="272" t="n">
        <v>0</v>
      </c>
    </row>
    <row r="18" ht="12.75" customHeight="1" s="406">
      <c r="B18" s="13" t="inlineStr">
        <is>
          <t>DE</t>
        </is>
      </c>
      <c r="C18" s="82" t="inlineStr">
        <is>
          <t>Deutschland</t>
        </is>
      </c>
      <c r="D18" s="257">
        <f>$D$16</f>
        <v/>
      </c>
      <c r="E18" s="269">
        <f>F18+L18</f>
        <v/>
      </c>
      <c r="F18" s="84">
        <f>SUM(G18:K18)</f>
        <v/>
      </c>
      <c r="G18" s="84" t="n">
        <v>482.49113087</v>
      </c>
      <c r="H18" s="84" t="n">
        <v>474.671352</v>
      </c>
      <c r="I18" s="84" t="n">
        <v>3517.31334645</v>
      </c>
      <c r="J18" s="84" t="n">
        <v>0</v>
      </c>
      <c r="K18" s="84" t="n">
        <v>2.22363766</v>
      </c>
      <c r="L18" s="84">
        <f>SUM(M18:R18)</f>
        <v/>
      </c>
      <c r="M18" s="84" t="n">
        <v>821.13130405</v>
      </c>
      <c r="N18" s="84" t="n">
        <v>297.0658703</v>
      </c>
      <c r="O18" s="84" t="n">
        <v>40.42681089</v>
      </c>
      <c r="P18" s="84" t="n">
        <v>781.4829474600001</v>
      </c>
      <c r="Q18" s="84" t="n">
        <v>0</v>
      </c>
      <c r="R18" s="84" t="n">
        <v>0.0906</v>
      </c>
      <c r="S18" s="85" t="n">
        <v>0.00232555</v>
      </c>
      <c r="T18" s="270" t="n">
        <v>0</v>
      </c>
    </row>
    <row r="19" ht="12.75" customHeight="1" s="406">
      <c r="C19" s="80" t="n"/>
      <c r="D19" s="258">
        <f>$D$17</f>
        <v/>
      </c>
      <c r="E19" s="271">
        <f>F19+L19</f>
        <v/>
      </c>
      <c r="F19" s="86">
        <f>SUM(G19:K19)</f>
        <v/>
      </c>
      <c r="G19" s="86" t="n">
        <v>446.897</v>
      </c>
      <c r="H19" s="86" t="n">
        <v>362.778</v>
      </c>
      <c r="I19" s="86" t="n">
        <v>3121.501</v>
      </c>
      <c r="J19" s="86" t="n">
        <v>0</v>
      </c>
      <c r="K19" s="86" t="n">
        <v>0</v>
      </c>
      <c r="L19" s="86">
        <f>SUM(M19:R19)</f>
        <v/>
      </c>
      <c r="M19" s="86" t="n">
        <v>1095.637</v>
      </c>
      <c r="N19" s="86" t="n">
        <v>295.374</v>
      </c>
      <c r="O19" s="86" t="n">
        <v>106.808</v>
      </c>
      <c r="P19" s="86" t="n">
        <v>199.171</v>
      </c>
      <c r="Q19" s="86" t="n">
        <v>0</v>
      </c>
      <c r="R19" s="86" t="n">
        <v>2.33</v>
      </c>
      <c r="S19" s="87" t="n">
        <v>0.005</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35</v>
      </c>
      <c r="I12" s="84" t="n">
        <v>3</v>
      </c>
      <c r="J12" s="85" t="n">
        <v>600.34999997</v>
      </c>
      <c r="K12" s="121" t="n">
        <v>0</v>
      </c>
      <c r="L12" s="84" t="n">
        <v>123.72046555</v>
      </c>
      <c r="M12" s="84" t="n">
        <v>2.98330267</v>
      </c>
      <c r="N12" s="270" t="n">
        <v>2.29253735</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31.556</v>
      </c>
      <c r="I13" s="126" t="n">
        <v>4</v>
      </c>
      <c r="J13" s="127" t="n">
        <v>747.074</v>
      </c>
      <c r="K13" s="125" t="n">
        <v>0</v>
      </c>
      <c r="L13" s="126" t="n">
        <v>134.663</v>
      </c>
      <c r="M13" s="126" t="n">
        <v>3.396</v>
      </c>
      <c r="N13" s="290" t="n">
        <v>2.484</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35</v>
      </c>
      <c r="I14" s="84" t="n">
        <v>3</v>
      </c>
      <c r="J14" s="85" t="n">
        <v>600.34999997</v>
      </c>
      <c r="K14" s="121" t="n">
        <v>0</v>
      </c>
      <c r="L14" s="84" t="n">
        <v>123.72046555</v>
      </c>
      <c r="M14" s="84" t="n">
        <v>2.98330267</v>
      </c>
      <c r="N14" s="270" t="n">
        <v>2.29253735</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31.556</v>
      </c>
      <c r="I15" s="126" t="n">
        <v>4</v>
      </c>
      <c r="J15" s="127" t="n">
        <v>747.074</v>
      </c>
      <c r="K15" s="125" t="n">
        <v>0</v>
      </c>
      <c r="L15" s="126" t="n">
        <v>134.663</v>
      </c>
      <c r="M15" s="126" t="n">
        <v>3.396</v>
      </c>
      <c r="N15" s="290" t="n">
        <v>2.484</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410.5</v>
      </c>
      <c r="F13" s="84" t="n">
        <v>0</v>
      </c>
      <c r="G13" s="84" t="n">
        <v>0</v>
      </c>
      <c r="H13" s="123" t="n">
        <v>0</v>
      </c>
      <c r="I13" s="84" t="n">
        <v>0</v>
      </c>
      <c r="J13" s="270" t="n">
        <v>410.5</v>
      </c>
    </row>
    <row r="14" ht="12.75" customHeight="1" s="406">
      <c r="B14" s="153" t="n"/>
      <c r="C14" s="55" t="n"/>
      <c r="D14" s="55">
        <f>"Jahr "&amp;(AktJahr-1)</f>
        <v/>
      </c>
      <c r="E14" s="337" t="n">
        <v>304.046</v>
      </c>
      <c r="F14" s="126" t="n">
        <v>0</v>
      </c>
      <c r="G14" s="126" t="n">
        <v>0</v>
      </c>
      <c r="H14" s="129" t="n">
        <v>0</v>
      </c>
      <c r="I14" s="126" t="n">
        <v>0</v>
      </c>
      <c r="J14" s="290" t="n">
        <v>304.046</v>
      </c>
    </row>
    <row r="15" ht="12.75" customHeight="1" s="406">
      <c r="B15" s="153" t="inlineStr">
        <is>
          <t>DE</t>
        </is>
      </c>
      <c r="C15" s="82" t="inlineStr">
        <is>
          <t>Deutschland</t>
        </is>
      </c>
      <c r="D15" s="83">
        <f>$D$13</f>
        <v/>
      </c>
      <c r="E15" s="269" t="n">
        <v>395.5</v>
      </c>
      <c r="F15" s="84" t="n">
        <v>0</v>
      </c>
      <c r="G15" s="84" t="n">
        <v>0</v>
      </c>
      <c r="H15" s="123" t="n">
        <v>0</v>
      </c>
      <c r="I15" s="84" t="n">
        <v>0</v>
      </c>
      <c r="J15" s="270" t="n">
        <v>395.5</v>
      </c>
    </row>
    <row r="16" ht="12.75" customHeight="1" s="406">
      <c r="B16" s="153" t="n"/>
      <c r="C16" s="55" t="n"/>
      <c r="D16" s="55">
        <f>$D$14</f>
        <v/>
      </c>
      <c r="E16" s="337" t="n">
        <v>289.915</v>
      </c>
      <c r="F16" s="126" t="n">
        <v>0</v>
      </c>
      <c r="G16" s="126" t="n">
        <v>0</v>
      </c>
      <c r="H16" s="129" t="n">
        <v>0</v>
      </c>
      <c r="I16" s="126" t="n">
        <v>0</v>
      </c>
      <c r="J16" s="290" t="n">
        <v>289.915</v>
      </c>
    </row>
    <row r="17" ht="12.75" customHeight="1" s="406">
      <c r="B17" s="154" t="inlineStr">
        <is>
          <t>BE</t>
        </is>
      </c>
      <c r="C17" s="82" t="inlineStr">
        <is>
          <t>Belgien</t>
        </is>
      </c>
      <c r="D17" s="83">
        <f>$D$13</f>
        <v/>
      </c>
      <c r="E17" s="269" t="n">
        <v>15</v>
      </c>
      <c r="F17" s="84" t="n">
        <v>0</v>
      </c>
      <c r="G17" s="84" t="n">
        <v>0</v>
      </c>
      <c r="H17" s="123" t="n">
        <v>0</v>
      </c>
      <c r="I17" s="84" t="n">
        <v>0</v>
      </c>
      <c r="J17" s="270" t="n">
        <v>15</v>
      </c>
    </row>
    <row r="18" ht="12.75" customHeight="1" s="406">
      <c r="B18" s="153" t="n"/>
      <c r="C18" s="55" t="n"/>
      <c r="D18" s="55">
        <f>$D$14</f>
        <v/>
      </c>
      <c r="E18" s="337" t="n">
        <v>14.131</v>
      </c>
      <c r="F18" s="126" t="n">
        <v>0</v>
      </c>
      <c r="G18" s="126" t="n">
        <v>0</v>
      </c>
      <c r="H18" s="129" t="n">
        <v>0</v>
      </c>
      <c r="I18" s="126" t="n">
        <v>0</v>
      </c>
      <c r="J18" s="290" t="n">
        <v>14.131</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