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905000" cy="5524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Bausparkasse Mainz AG</t>
        </is>
      </c>
      <c r="H2" s="4" t="n"/>
      <c r="I2" s="4" t="n"/>
    </row>
    <row r="3" ht="15" customHeight="1" s="430">
      <c r="G3" s="5" t="inlineStr">
        <is>
          <t>Kantstr. 1</t>
        </is>
      </c>
      <c r="H3" s="6" t="n"/>
      <c r="I3" s="6" t="n"/>
    </row>
    <row r="4" ht="15" customHeight="1" s="430">
      <c r="G4" s="5" t="inlineStr">
        <is>
          <t>55122 Mainz</t>
        </is>
      </c>
      <c r="H4" s="6" t="n"/>
      <c r="I4" s="6" t="n"/>
      <c r="J4" s="7" t="n"/>
    </row>
    <row r="5" ht="15" customHeight="1" s="430">
      <c r="G5" s="5" t="inlineStr">
        <is>
          <t>Telefon: +49 6131 303-473</t>
        </is>
      </c>
      <c r="H5" s="6" t="n"/>
      <c r="I5" s="6" t="n"/>
      <c r="J5" s="7" t="n"/>
    </row>
    <row r="6" ht="15" customHeight="1" s="430">
      <c r="G6" s="5" t="inlineStr">
        <is>
          <t>Telefax: +49 6131 303-834</t>
        </is>
      </c>
      <c r="H6" s="6" t="n"/>
      <c r="I6" s="6" t="n"/>
      <c r="J6" s="7" t="n"/>
    </row>
    <row r="7" ht="15" customHeight="1" s="430">
      <c r="G7" s="5" t="inlineStr">
        <is>
          <t>Internet: www.bkm.de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198.7</v>
      </c>
      <c r="E21" s="387" t="n">
        <v>172.7</v>
      </c>
      <c r="F21" s="386" t="n">
        <v>195.52386</v>
      </c>
      <c r="G21" s="387" t="n">
        <v>153.29406</v>
      </c>
      <c r="H21" s="386" t="n">
        <v>169.61024</v>
      </c>
      <c r="I21" s="387" t="n">
        <v>131.460428</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261.73635</v>
      </c>
      <c r="E23" s="391" t="n">
        <v>225.8898</v>
      </c>
      <c r="F23" s="390" t="n">
        <v>265.67465</v>
      </c>
      <c r="G23" s="391" t="n">
        <v>210.65497</v>
      </c>
      <c r="H23" s="390" t="n">
        <v>234.17754</v>
      </c>
      <c r="I23" s="391" t="n">
        <v>183.858069</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8.209648</v>
      </c>
      <c r="E27" s="387" t="n">
        <v>7.053563</v>
      </c>
      <c r="F27" s="386" t="n">
        <v>3.910477</v>
      </c>
      <c r="G27" s="387" t="n">
        <v>3.065881</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54.8267</v>
      </c>
      <c r="E29" s="394" t="n">
        <v>46.13623</v>
      </c>
      <c r="F29" s="393" t="n">
        <v>66.24030999999999</v>
      </c>
      <c r="G29" s="394" t="n">
        <v>54.29503</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63.03635</v>
      </c>
      <c r="E31" s="27" t="n">
        <v>53.1898</v>
      </c>
      <c r="F31" s="26" t="n">
        <v>70.15079</v>
      </c>
      <c r="G31" s="27" t="n">
        <v>57.36091</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198.7</v>
      </c>
      <c r="E9" s="219" t="n">
        <v>172.7</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261.73635</v>
      </c>
      <c r="E12" s="205" t="n">
        <v>225.8898</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100</v>
      </c>
      <c r="E18" s="209" t="n">
        <v>100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3.18</v>
      </c>
      <c r="E30" s="209" t="n">
        <v>2.55</v>
      </c>
    </row>
    <row r="31" ht="31.5" customHeight="1" s="430">
      <c r="A31" s="214" t="n">
        <v>0</v>
      </c>
      <c r="B31" s="169" t="inlineStr">
        <is>
          <t xml:space="preserve">average loan-to-value ratio, weighted using the mortgage lending value
section 28 para. 2 no. 3  </t>
        </is>
      </c>
      <c r="C31" s="168" t="inlineStr">
        <is>
          <t>%</t>
        </is>
      </c>
      <c r="D31" s="167" t="n">
        <v>54.0659</v>
      </c>
      <c r="E31" s="209" t="n">
        <v>54.2708</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0.696</v>
      </c>
      <c r="E35" s="209" t="n">
        <v>0.696</v>
      </c>
    </row>
    <row r="36">
      <c r="A36" s="214" t="n"/>
      <c r="B36" s="236" t="inlineStr">
        <is>
          <t>Day on which the largest negative sum results</t>
        </is>
      </c>
      <c r="C36" s="166" t="inlineStr">
        <is>
          <t>Day (1-180)</t>
        </is>
      </c>
      <c r="D36" s="379" t="n">
        <v>28</v>
      </c>
      <c r="E36" s="380" t="n">
        <v>27</v>
      </c>
    </row>
    <row r="37" ht="21.75" customHeight="1" s="430" thickBot="1">
      <c r="A37" s="214" t="n">
        <v>1</v>
      </c>
      <c r="B37" s="170" t="inlineStr">
        <is>
          <t>Total amount of cover assets meeting the requirements of section 4 para 1a s. 3 Pfandbrief Act</t>
        </is>
      </c>
      <c r="C37" s="242" t="inlineStr">
        <is>
          <t>(€ mn.)</t>
        </is>
      </c>
      <c r="D37" s="211" t="n">
        <v>9.0647</v>
      </c>
      <c r="E37" s="212" t="n">
        <v>6.731777</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13.5" customHeight="1" s="430" thickBot="1">
      <c r="B10" s="224" t="inlineStr">
        <is>
          <t>ISIN</t>
        </is>
      </c>
      <c r="C10" s="201" t="inlineStr">
        <is>
          <t>(Mio. €)</t>
        </is>
      </c>
      <c r="D10" s="521" t="n">
        <v>0</v>
      </c>
      <c r="E10" s="522" t="n">
        <v>0</v>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31.10.2024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BKM</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Bausparkasse Mainz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0</v>
      </c>
      <c r="E11" s="44" t="n">
        <v>5.81758</v>
      </c>
      <c r="F11" s="43" t="n">
        <v>0</v>
      </c>
      <c r="G11" s="44" t="n">
        <v>3.150148</v>
      </c>
      <c r="I11" s="43" t="n">
        <v>0</v>
      </c>
      <c r="J11" s="44" t="n">
        <v>0</v>
      </c>
    </row>
    <row r="12" ht="12.75" customHeight="1" s="430">
      <c r="A12" s="17" t="n">
        <v>0</v>
      </c>
      <c r="B12" s="424" t="inlineStr">
        <is>
          <t>&gt; 0.5 years and &lt;= 1 year</t>
        </is>
      </c>
      <c r="C12" s="425" t="n"/>
      <c r="D12" s="43" t="n">
        <v>8</v>
      </c>
      <c r="E12" s="44" t="n">
        <v>5.50065</v>
      </c>
      <c r="F12" s="43" t="n">
        <v>0</v>
      </c>
      <c r="G12" s="44" t="n">
        <v>3.827654</v>
      </c>
      <c r="I12" s="43" t="n">
        <v>0</v>
      </c>
      <c r="J12" s="44" t="n">
        <v>0</v>
      </c>
    </row>
    <row r="13" ht="12.75" customHeight="1" s="430">
      <c r="A13" s="17" t="n"/>
      <c r="B13" s="424" t="inlineStr">
        <is>
          <t>&gt; 1  year and &lt;= 1.5 years</t>
        </is>
      </c>
      <c r="C13" s="425" t="n"/>
      <c r="D13" s="43" t="n">
        <v>0</v>
      </c>
      <c r="E13" s="44" t="n">
        <v>4.95998</v>
      </c>
      <c r="F13" s="43" t="n">
        <v>0</v>
      </c>
      <c r="G13" s="44" t="n">
        <v>5.600083</v>
      </c>
      <c r="I13" s="43" t="n">
        <v>0</v>
      </c>
      <c r="J13" s="44" t="n">
        <v>0</v>
      </c>
    </row>
    <row r="14" ht="12.75" customHeight="1" s="430">
      <c r="A14" s="17" t="n">
        <v>0</v>
      </c>
      <c r="B14" s="424" t="inlineStr">
        <is>
          <t>&gt; 1.5 years and &lt;= 2 years</t>
        </is>
      </c>
      <c r="C14" s="424" t="n"/>
      <c r="D14" s="45" t="n">
        <v>10</v>
      </c>
      <c r="E14" s="213" t="n">
        <v>7.12086</v>
      </c>
      <c r="F14" s="45" t="n">
        <v>8</v>
      </c>
      <c r="G14" s="213" t="n">
        <v>4.632848</v>
      </c>
      <c r="I14" s="43" t="n">
        <v>8</v>
      </c>
      <c r="J14" s="44" t="n">
        <v>0</v>
      </c>
    </row>
    <row r="15" ht="12.75" customHeight="1" s="430">
      <c r="A15" s="17" t="n">
        <v>0</v>
      </c>
      <c r="B15" s="424" t="inlineStr">
        <is>
          <t>&gt; 2 years and &lt;= 3 years</t>
        </is>
      </c>
      <c r="C15" s="424" t="n"/>
      <c r="D15" s="45" t="n">
        <v>0</v>
      </c>
      <c r="E15" s="213" t="n">
        <v>15.6646</v>
      </c>
      <c r="F15" s="45" t="n">
        <v>10</v>
      </c>
      <c r="G15" s="213" t="n">
        <v>10.021309</v>
      </c>
      <c r="I15" s="43" t="n">
        <v>10</v>
      </c>
      <c r="J15" s="44" t="n">
        <v>8</v>
      </c>
    </row>
    <row r="16" ht="12.75" customHeight="1" s="430">
      <c r="A16" s="17" t="n">
        <v>0</v>
      </c>
      <c r="B16" s="424" t="inlineStr">
        <is>
          <t>&gt; 3 years and &lt;= 4 years</t>
        </is>
      </c>
      <c r="C16" s="424" t="n"/>
      <c r="D16" s="45" t="n">
        <v>11</v>
      </c>
      <c r="E16" s="213" t="n">
        <v>21.7105</v>
      </c>
      <c r="F16" s="45" t="n">
        <v>0</v>
      </c>
      <c r="G16" s="213" t="n">
        <v>14.117398</v>
      </c>
      <c r="I16" s="43" t="n">
        <v>0</v>
      </c>
      <c r="J16" s="44" t="n">
        <v>10</v>
      </c>
    </row>
    <row r="17" ht="12.75" customHeight="1" s="430">
      <c r="A17" s="17" t="n">
        <v>0</v>
      </c>
      <c r="B17" s="424" t="inlineStr">
        <is>
          <t>&gt; 4 years and &lt;= 5 years</t>
        </is>
      </c>
      <c r="C17" s="424" t="n"/>
      <c r="D17" s="45" t="n">
        <v>25</v>
      </c>
      <c r="E17" s="213" t="n">
        <v>26.902</v>
      </c>
      <c r="F17" s="45" t="n">
        <v>11</v>
      </c>
      <c r="G17" s="213" t="n">
        <v>16.58372</v>
      </c>
      <c r="I17" s="43" t="n">
        <v>11</v>
      </c>
      <c r="J17" s="44" t="n">
        <v>0</v>
      </c>
    </row>
    <row r="18" ht="12.75" customHeight="1" s="430">
      <c r="A18" s="17" t="n">
        <v>0</v>
      </c>
      <c r="B18" s="424" t="inlineStr">
        <is>
          <t>&gt; 5 years and &lt;= 10 years</t>
        </is>
      </c>
      <c r="C18" s="425" t="n"/>
      <c r="D18" s="43" t="n">
        <v>133.7</v>
      </c>
      <c r="E18" s="44" t="n">
        <v>164.3292</v>
      </c>
      <c r="F18" s="43" t="n">
        <v>133.7</v>
      </c>
      <c r="G18" s="44" t="n">
        <v>158.17527</v>
      </c>
      <c r="I18" s="43" t="n">
        <v>143.7</v>
      </c>
      <c r="J18" s="44" t="n">
        <v>129.7</v>
      </c>
    </row>
    <row r="19" ht="12.75" customHeight="1" s="430">
      <c r="A19" s="17" t="n">
        <v>0</v>
      </c>
      <c r="B19" s="424" t="inlineStr">
        <is>
          <t>&gt; 10 years</t>
        </is>
      </c>
      <c r="C19" s="425" t="n"/>
      <c r="D19" s="43" t="n">
        <v>11</v>
      </c>
      <c r="E19" s="44" t="n">
        <v>9.73096</v>
      </c>
      <c r="F19" s="43" t="n">
        <v>10</v>
      </c>
      <c r="G19" s="44" t="n">
        <v>9.78138</v>
      </c>
      <c r="I19" s="43" t="n">
        <v>26</v>
      </c>
      <c r="J19" s="44" t="n">
        <v>25</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240.1016</v>
      </c>
      <c r="E9" s="53" t="n">
        <v>211.503367</v>
      </c>
    </row>
    <row r="10" ht="12.75" customHeight="1" s="430">
      <c r="A10" s="17" t="n">
        <v>0</v>
      </c>
      <c r="B10" s="54" t="inlineStr">
        <is>
          <t>more than 300,000 Euros up to 1 mn. Euros</t>
        </is>
      </c>
      <c r="C10" s="54" t="n"/>
      <c r="D10" s="43" t="n">
        <v>11.6347</v>
      </c>
      <c r="E10" s="53" t="n">
        <v>6.386435</v>
      </c>
    </row>
    <row r="11" ht="12.75" customHeight="1" s="430">
      <c r="A11" s="17" t="n"/>
      <c r="B11" s="54" t="inlineStr">
        <is>
          <t>more than 1 mn. Euros up to 10 mn. Euros</t>
        </is>
      </c>
      <c r="C11" s="54" t="n"/>
      <c r="D11" s="43" t="n">
        <v>0</v>
      </c>
      <c r="E11" s="53" t="n">
        <v>0</v>
      </c>
    </row>
    <row r="12" ht="12.75" customHeight="1" s="430">
      <c r="A12" s="17" t="n">
        <v>0</v>
      </c>
      <c r="B12" s="54" t="inlineStr">
        <is>
          <t>more than 10 mn. Euros</t>
        </is>
      </c>
      <c r="C12" s="54" t="n"/>
      <c r="D12" s="43" t="n">
        <v>0</v>
      </c>
      <c r="E12" s="53" t="n">
        <v>0</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55.4452</v>
      </c>
      <c r="H16" s="83" t="n">
        <v>196.2711</v>
      </c>
      <c r="I16" s="83" t="n">
        <v>0</v>
      </c>
      <c r="J16" s="83" t="n">
        <v>0</v>
      </c>
      <c r="K16" s="83" t="n">
        <v>0</v>
      </c>
      <c r="L16" s="83">
        <f>SUM(M16:R16)</f>
        <v/>
      </c>
      <c r="M16" s="83" t="n">
        <v>0</v>
      </c>
      <c r="N16" s="83" t="n">
        <v>0</v>
      </c>
      <c r="O16" s="83" t="n">
        <v>0</v>
      </c>
      <c r="P16" s="83" t="n">
        <v>0</v>
      </c>
      <c r="Q16" s="83" t="n">
        <v>0</v>
      </c>
      <c r="R16" s="83" t="n">
        <v>0</v>
      </c>
      <c r="S16" s="84" t="n">
        <v>0</v>
      </c>
      <c r="T16" s="262" t="n">
        <v>0</v>
      </c>
    </row>
    <row r="17" ht="12.75" customHeight="1" s="430">
      <c r="C17" s="79" t="n"/>
      <c r="D17" s="289">
        <f>"year "&amp;(AktJahr-1)</f>
        <v/>
      </c>
      <c r="E17" s="294">
        <f>F17+L17</f>
        <v/>
      </c>
      <c r="F17" s="85">
        <f>SUM(G17:K17)</f>
        <v/>
      </c>
      <c r="G17" s="85" t="n">
        <v>48.213655</v>
      </c>
      <c r="H17" s="85" t="n">
        <v>169.676147</v>
      </c>
      <c r="I17" s="85" t="n">
        <v>0</v>
      </c>
      <c r="J17" s="85" t="n">
        <v>0</v>
      </c>
      <c r="K17" s="85" t="n">
        <v>0</v>
      </c>
      <c r="L17" s="85">
        <f>SUM(M17:R17)</f>
        <v/>
      </c>
      <c r="M17" s="85" t="n">
        <v>0</v>
      </c>
      <c r="N17" s="85" t="n">
        <v>0</v>
      </c>
      <c r="O17" s="85" t="n">
        <v>0</v>
      </c>
      <c r="P17" s="85" t="n">
        <v>0</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55.4452</v>
      </c>
      <c r="H18" s="83" t="n">
        <v>196.2711</v>
      </c>
      <c r="I18" s="83" t="n">
        <v>0</v>
      </c>
      <c r="J18" s="83" t="n">
        <v>0</v>
      </c>
      <c r="K18" s="83" t="n">
        <v>0</v>
      </c>
      <c r="L18" s="83">
        <f>SUM(M18:R18)</f>
        <v/>
      </c>
      <c r="M18" s="83" t="n">
        <v>0</v>
      </c>
      <c r="N18" s="83" t="n">
        <v>0</v>
      </c>
      <c r="O18" s="83" t="n">
        <v>0</v>
      </c>
      <c r="P18" s="83" t="n">
        <v>0</v>
      </c>
      <c r="Q18" s="83" t="n">
        <v>0</v>
      </c>
      <c r="R18" s="83" t="n">
        <v>0</v>
      </c>
      <c r="S18" s="84" t="n">
        <v>0</v>
      </c>
      <c r="T18" s="262" t="n">
        <v>0</v>
      </c>
    </row>
    <row r="19" ht="12.75" customHeight="1" s="430">
      <c r="C19" s="79" t="n"/>
      <c r="D19" s="289">
        <f>$D$17</f>
        <v/>
      </c>
      <c r="E19" s="294">
        <f>F19+L19</f>
        <v/>
      </c>
      <c r="F19" s="85">
        <f>SUM(G19:K19)</f>
        <v/>
      </c>
      <c r="G19" s="85" t="n">
        <v>48.213655</v>
      </c>
      <c r="H19" s="85" t="n">
        <v>169.676147</v>
      </c>
      <c r="I19" s="85" t="n">
        <v>0</v>
      </c>
      <c r="J19" s="85" t="n">
        <v>0</v>
      </c>
      <c r="K19" s="85" t="n">
        <v>0</v>
      </c>
      <c r="L19" s="85">
        <f>SUM(M19:R19)</f>
        <v/>
      </c>
      <c r="M19" s="85" t="n">
        <v>0</v>
      </c>
      <c r="N19" s="85" t="n">
        <v>0</v>
      </c>
      <c r="O19" s="85" t="n">
        <v>0</v>
      </c>
      <c r="P19" s="85" t="n">
        <v>0</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10</v>
      </c>
      <c r="F13" s="83" t="n">
        <v>0</v>
      </c>
      <c r="G13" s="83" t="n">
        <v>0</v>
      </c>
      <c r="H13" s="121" t="n">
        <v>0</v>
      </c>
      <c r="I13" s="83" t="n">
        <v>0</v>
      </c>
      <c r="J13" s="262" t="n">
        <v>10</v>
      </c>
    </row>
    <row r="14" ht="12.75" customHeight="1" s="430">
      <c r="B14" s="149" t="n"/>
      <c r="C14" s="54" t="n"/>
      <c r="D14" s="54">
        <f>"year "&amp;(AktJahr-1)</f>
        <v/>
      </c>
      <c r="E14" s="263" t="n">
        <v>8</v>
      </c>
      <c r="F14" s="124" t="n">
        <v>0</v>
      </c>
      <c r="G14" s="124" t="n">
        <v>0</v>
      </c>
      <c r="H14" s="127" t="n">
        <v>0</v>
      </c>
      <c r="I14" s="124" t="n">
        <v>0</v>
      </c>
      <c r="J14" s="264" t="n">
        <v>8</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3" t="n">
        <v>0</v>
      </c>
      <c r="F16" s="124" t="n">
        <v>0</v>
      </c>
      <c r="G16" s="124" t="n">
        <v>0</v>
      </c>
      <c r="H16" s="127" t="n">
        <v>0</v>
      </c>
      <c r="I16" s="124" t="n">
        <v>0</v>
      </c>
      <c r="J16" s="264" t="n">
        <v>0</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2</v>
      </c>
      <c r="F23" s="83" t="n">
        <v>0</v>
      </c>
      <c r="G23" s="83" t="n">
        <v>0</v>
      </c>
      <c r="H23" s="121" t="n">
        <v>0</v>
      </c>
      <c r="I23" s="83" t="n">
        <v>0</v>
      </c>
      <c r="J23" s="262" t="n">
        <v>2</v>
      </c>
    </row>
    <row r="24" ht="12.75" customHeight="1" s="430">
      <c r="B24" s="149" t="n"/>
      <c r="C24" s="54" t="n"/>
      <c r="D24" s="54">
        <f>$D$14</f>
        <v/>
      </c>
      <c r="E24" s="263" t="n">
        <v>2</v>
      </c>
      <c r="F24" s="124" t="n">
        <v>0</v>
      </c>
      <c r="G24" s="124" t="n">
        <v>0</v>
      </c>
      <c r="H24" s="127" t="n">
        <v>0</v>
      </c>
      <c r="I24" s="124" t="n">
        <v>0</v>
      </c>
      <c r="J24" s="264" t="n">
        <v>2</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2</v>
      </c>
      <c r="F37" s="83" t="n">
        <v>0</v>
      </c>
      <c r="G37" s="83" t="n">
        <v>0</v>
      </c>
      <c r="H37" s="121" t="n">
        <v>0</v>
      </c>
      <c r="I37" s="83" t="n">
        <v>0</v>
      </c>
      <c r="J37" s="262" t="n">
        <v>2</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1</v>
      </c>
      <c r="F39" s="83" t="n">
        <v>0</v>
      </c>
      <c r="G39" s="83" t="n">
        <v>0</v>
      </c>
      <c r="H39" s="121" t="n">
        <v>0</v>
      </c>
      <c r="I39" s="83" t="n">
        <v>0</v>
      </c>
      <c r="J39" s="262" t="n">
        <v>1</v>
      </c>
    </row>
    <row r="40" ht="12.75" customHeight="1" s="430">
      <c r="B40" s="149" t="n"/>
      <c r="C40" s="54" t="n"/>
      <c r="D40" s="54">
        <f>$D$14</f>
        <v/>
      </c>
      <c r="E40" s="263" t="n">
        <v>1</v>
      </c>
      <c r="F40" s="124" t="n">
        <v>0</v>
      </c>
      <c r="G40" s="124" t="n">
        <v>0</v>
      </c>
      <c r="H40" s="127" t="n">
        <v>0</v>
      </c>
      <c r="I40" s="124" t="n">
        <v>0</v>
      </c>
      <c r="J40" s="264" t="n">
        <v>1</v>
      </c>
    </row>
    <row r="41" ht="12.75" customHeight="1" s="430">
      <c r="B41" s="149" t="inlineStr">
        <is>
          <t>LT</t>
        </is>
      </c>
      <c r="C41" s="81" t="inlineStr">
        <is>
          <t>Lithuania</t>
        </is>
      </c>
      <c r="D41" s="82">
        <f>$D$13</f>
        <v/>
      </c>
      <c r="E41" s="261" t="n">
        <v>1</v>
      </c>
      <c r="F41" s="83" t="n">
        <v>0</v>
      </c>
      <c r="G41" s="83" t="n">
        <v>0</v>
      </c>
      <c r="H41" s="121" t="n">
        <v>0</v>
      </c>
      <c r="I41" s="83" t="n">
        <v>0</v>
      </c>
      <c r="J41" s="262" t="n">
        <v>1</v>
      </c>
    </row>
    <row r="42" ht="12.75" customHeight="1" s="430">
      <c r="B42" s="149" t="n"/>
      <c r="C42" s="54" t="n"/>
      <c r="D42" s="54">
        <f>$D$14</f>
        <v/>
      </c>
      <c r="E42" s="263" t="n">
        <v>1</v>
      </c>
      <c r="F42" s="124" t="n">
        <v>0</v>
      </c>
      <c r="G42" s="124" t="n">
        <v>0</v>
      </c>
      <c r="H42" s="127" t="n">
        <v>0</v>
      </c>
      <c r="I42" s="124" t="n">
        <v>0</v>
      </c>
      <c r="J42" s="264" t="n">
        <v>1</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2</v>
      </c>
      <c r="F53" s="83" t="n">
        <v>0</v>
      </c>
      <c r="G53" s="83" t="n">
        <v>0</v>
      </c>
      <c r="H53" s="121" t="n">
        <v>0</v>
      </c>
      <c r="I53" s="83" t="n">
        <v>0</v>
      </c>
      <c r="J53" s="262" t="n">
        <v>2</v>
      </c>
    </row>
    <row r="54" ht="12.75" customHeight="1" s="430">
      <c r="B54" s="149" t="n"/>
      <c r="C54" s="54" t="n"/>
      <c r="D54" s="54">
        <f>$D$14</f>
        <v/>
      </c>
      <c r="E54" s="263" t="n">
        <v>2</v>
      </c>
      <c r="F54" s="124" t="n">
        <v>0</v>
      </c>
      <c r="G54" s="124" t="n">
        <v>0</v>
      </c>
      <c r="H54" s="127" t="n">
        <v>0</v>
      </c>
      <c r="I54" s="124" t="n">
        <v>0</v>
      </c>
      <c r="J54" s="264" t="n">
        <v>2</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2</v>
      </c>
      <c r="F61" s="83" t="n">
        <v>0</v>
      </c>
      <c r="G61" s="83" t="n">
        <v>0</v>
      </c>
      <c r="H61" s="121" t="n">
        <v>0</v>
      </c>
      <c r="I61" s="83" t="n">
        <v>0</v>
      </c>
      <c r="J61" s="262" t="n">
        <v>2</v>
      </c>
    </row>
    <row r="62" ht="12.75" customHeight="1" s="430">
      <c r="B62" s="149" t="n"/>
      <c r="C62" s="54" t="n"/>
      <c r="D62" s="54">
        <f>$D$14</f>
        <v/>
      </c>
      <c r="E62" s="263" t="n">
        <v>2</v>
      </c>
      <c r="F62" s="124" t="n">
        <v>0</v>
      </c>
      <c r="G62" s="124" t="n">
        <v>0</v>
      </c>
      <c r="H62" s="127" t="n">
        <v>0</v>
      </c>
      <c r="I62" s="124" t="n">
        <v>0</v>
      </c>
      <c r="J62" s="264" t="n">
        <v>2</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