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476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Landesbank Hessen-Thüringen (Helaba)</t>
        </is>
      </c>
      <c r="H2" s="4" t="n"/>
      <c r="I2" s="4" t="n"/>
    </row>
    <row r="3" ht="15" customHeight="1" s="430">
      <c r="G3" s="5" t="inlineStr">
        <is>
          <t>Neue Mainzer Straße 52 - 58</t>
        </is>
      </c>
      <c r="H3" s="6" t="n"/>
      <c r="I3" s="6" t="n"/>
    </row>
    <row r="4" ht="15" customHeight="1" s="430">
      <c r="G4" s="5" t="inlineStr">
        <is>
          <t>60311 Frankfurt</t>
        </is>
      </c>
      <c r="H4" s="6" t="n"/>
      <c r="I4" s="6" t="n"/>
      <c r="J4" s="7" t="n"/>
    </row>
    <row r="5" ht="15" customHeight="1" s="430">
      <c r="G5" s="5" t="inlineStr">
        <is>
          <t>Telefon: +49 69 91 32 01</t>
        </is>
      </c>
      <c r="H5" s="6" t="n"/>
      <c r="I5" s="6" t="n"/>
      <c r="J5" s="7" t="n"/>
    </row>
    <row r="6" ht="15" customHeight="1" s="430">
      <c r="G6" s="5" t="inlineStr">
        <is>
          <t>Telefax: +49 69 29 15 17</t>
        </is>
      </c>
      <c r="H6" s="6" t="n"/>
      <c r="I6" s="6" t="n"/>
      <c r="J6" s="7" t="n"/>
    </row>
    <row r="7" ht="15" customHeight="1" s="430">
      <c r="G7" s="5" t="inlineStr">
        <is>
          <t>Internet: www.helaba.de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8408</v>
      </c>
      <c r="E21" s="387" t="n">
        <v>9651</v>
      </c>
      <c r="F21" s="386" t="n">
        <v>8356.13185765</v>
      </c>
      <c r="G21" s="387" t="n">
        <v>9305.73105</v>
      </c>
      <c r="H21" s="386" t="n">
        <v>8257.760876099999</v>
      </c>
      <c r="I21" s="387" t="n">
        <v>9024.796263</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15992.656843506</v>
      </c>
      <c r="E23" s="391" t="n">
        <v>16737.947604</v>
      </c>
      <c r="F23" s="390" t="n">
        <v>16148.17154056</v>
      </c>
      <c r="G23" s="391" t="n">
        <v>16144.202223</v>
      </c>
      <c r="H23" s="390" t="n">
        <v>15358.66641353</v>
      </c>
      <c r="I23" s="391" t="n">
        <v>14934.805611</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334.689789721</v>
      </c>
      <c r="E27" s="387" t="n">
        <v>384.494026</v>
      </c>
      <c r="F27" s="386" t="n">
        <v>167.122637153</v>
      </c>
      <c r="G27" s="387" t="n">
        <v>186.114621</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7249.967053785</v>
      </c>
      <c r="E29" s="394" t="n">
        <v>6702.453578</v>
      </c>
      <c r="F29" s="393" t="n">
        <v>7624.91704576</v>
      </c>
      <c r="G29" s="394" t="n">
        <v>6811.81031</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f>D25</f>
        <v/>
      </c>
      <c r="E31" s="27" t="n">
        <v>7086.947604</v>
      </c>
      <c r="F31" s="26">
        <f>F25</f>
        <v/>
      </c>
      <c r="G31" s="27" t="n">
        <v>6838.471173000001</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18732.0490765</v>
      </c>
      <c r="E37" s="387" t="n">
        <v>22764.372266</v>
      </c>
      <c r="F37" s="386" t="n">
        <v>18928.79403483</v>
      </c>
      <c r="G37" s="387" t="n">
        <v>21880.176246</v>
      </c>
      <c r="H37" s="386" t="n">
        <v>17967.81705282</v>
      </c>
      <c r="I37" s="387" t="n">
        <v>20338.622242</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30863.426604922</v>
      </c>
      <c r="E39" s="391" t="n">
        <v>32575.239996</v>
      </c>
      <c r="F39" s="390" t="n">
        <v>32264.69473105</v>
      </c>
      <c r="G39" s="391" t="n">
        <v>31746.258597</v>
      </c>
      <c r="H39" s="390" t="n">
        <v>30352.61668234</v>
      </c>
      <c r="I39" s="391" t="n">
        <v>28516.247219</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728.992445407</v>
      </c>
      <c r="E43" s="387" t="n">
        <v>882.979553</v>
      </c>
      <c r="F43" s="386" t="n">
        <v>378.575880697</v>
      </c>
      <c r="G43" s="387" t="n">
        <v>438.347815</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11402.385083015</v>
      </c>
      <c r="E45" s="394" t="n">
        <v>8927.888176</v>
      </c>
      <c r="F45" s="393" t="n">
        <v>12957.324815526</v>
      </c>
      <c r="G45" s="394" t="n">
        <v>9366.145489</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t="n">
        <v>9810.86773</v>
      </c>
      <c r="F47" s="26">
        <f>F41</f>
        <v/>
      </c>
      <c r="G47" s="27" t="n">
        <v>9866.082350999999</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193.5</v>
      </c>
      <c r="F14" s="124" t="n"/>
      <c r="G14" s="127" t="n">
        <v>0</v>
      </c>
      <c r="H14" s="124" t="n">
        <v>193.5</v>
      </c>
      <c r="I14" s="127" t="n">
        <v>193.5</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193.5</v>
      </c>
      <c r="F58" s="124" t="n"/>
      <c r="G58" s="125" t="n"/>
      <c r="H58" s="124" t="n">
        <v>193.5</v>
      </c>
      <c r="I58" s="125" t="n">
        <v>193.5</v>
      </c>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8408</v>
      </c>
      <c r="E9" s="219" t="n">
        <v>9651</v>
      </c>
    </row>
    <row r="10" ht="21.75" customFormat="1" customHeight="1" s="161" thickBot="1">
      <c r="A10" s="162" t="n">
        <v>0</v>
      </c>
      <c r="B10" s="243" t="inlineStr">
        <is>
          <t xml:space="preserve">thereof percentage share of fixed-rate Pfandbriefe
section 28 para. 1 no. 13 </t>
        </is>
      </c>
      <c r="C10" s="163" t="inlineStr">
        <is>
          <t>%</t>
        </is>
      </c>
      <c r="D10" s="164" t="n">
        <v>64.26022835000001</v>
      </c>
      <c r="E10" s="206" t="n">
        <v>74.48</v>
      </c>
    </row>
    <row r="11" ht="13.5" customHeight="1" s="430" thickBot="1">
      <c r="A11" s="214" t="n">
        <v>0</v>
      </c>
      <c r="B11" s="202" t="n"/>
      <c r="C11" s="21" t="n"/>
      <c r="D11" s="21" t="n"/>
      <c r="E11" s="207" t="n"/>
    </row>
    <row r="12">
      <c r="A12" s="214" t="n">
        <v>0</v>
      </c>
      <c r="B12" s="241" t="inlineStr">
        <is>
          <t>Cover Pool</t>
        </is>
      </c>
      <c r="C12" s="244" t="inlineStr">
        <is>
          <t>(€ mn.)</t>
        </is>
      </c>
      <c r="D12" s="204" t="n">
        <v>15992.656843506</v>
      </c>
      <c r="E12" s="205" t="n">
        <v>16737.947604</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76.14125111</v>
      </c>
      <c r="E18" s="209" t="n">
        <v>69.8</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1.189484638</v>
      </c>
      <c r="E20" s="209" t="n">
        <v>1.736372</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202.034267136</v>
      </c>
      <c r="E23" s="209" t="n">
        <v>187.245377</v>
      </c>
    </row>
    <row r="24">
      <c r="A24" s="214" t="n"/>
      <c r="B24" s="517" t="n"/>
      <c r="C24" s="168" t="inlineStr">
        <is>
          <t>HKD</t>
        </is>
      </c>
      <c r="D24" s="167" t="n">
        <v>0</v>
      </c>
      <c r="E24" s="209" t="n">
        <v>0</v>
      </c>
    </row>
    <row r="25">
      <c r="A25" s="214" t="n"/>
      <c r="B25" s="517" t="n"/>
      <c r="C25" s="168" t="inlineStr">
        <is>
          <t>JPY</t>
        </is>
      </c>
      <c r="D25" s="167" t="n">
        <v>402.01933078</v>
      </c>
      <c r="E25" s="209" t="n">
        <v>0</v>
      </c>
    </row>
    <row r="26">
      <c r="A26" s="214" t="n"/>
      <c r="B26" s="517" t="n"/>
      <c r="C26" s="168" t="inlineStr">
        <is>
          <t>NOK</t>
        </is>
      </c>
      <c r="D26" s="167" t="n">
        <v>44.50277442300001</v>
      </c>
      <c r="E26" s="209" t="n">
        <v>78.90136699999999</v>
      </c>
    </row>
    <row r="27">
      <c r="A27" s="214" t="n"/>
      <c r="B27" s="517" t="n"/>
      <c r="C27" s="168" t="inlineStr">
        <is>
          <t>SEK</t>
        </is>
      </c>
      <c r="D27" s="167" t="n">
        <v>249.395911717</v>
      </c>
      <c r="E27" s="209" t="n">
        <v>180.067122</v>
      </c>
    </row>
    <row r="28">
      <c r="A28" s="214" t="n"/>
      <c r="B28" s="517" t="n"/>
      <c r="C28" s="168" t="inlineStr">
        <is>
          <t>USD</t>
        </is>
      </c>
      <c r="D28" s="167" t="n">
        <v>2670.349412952</v>
      </c>
      <c r="E28" s="209" t="n">
        <v>3714.283609</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5.01</v>
      </c>
      <c r="E30" s="209" t="n">
        <v>4.82</v>
      </c>
    </row>
    <row r="31" ht="31.5" customHeight="1" s="430">
      <c r="A31" s="214" t="n">
        <v>0</v>
      </c>
      <c r="B31" s="169" t="inlineStr">
        <is>
          <t xml:space="preserve">average loan-to-value ratio, weighted using the mortgage lending value
section 28 para. 2 no. 3  </t>
        </is>
      </c>
      <c r="C31" s="168" t="inlineStr">
        <is>
          <t>%</t>
        </is>
      </c>
      <c r="D31" s="167" t="n">
        <v>58.260284</v>
      </c>
      <c r="E31" s="209" t="n">
        <v>58.81</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421.477442777</v>
      </c>
      <c r="E35" s="209" t="n">
        <v>0</v>
      </c>
    </row>
    <row r="36">
      <c r="A36" s="214" t="n"/>
      <c r="B36" s="236" t="inlineStr">
        <is>
          <t>Day on which the largest negative sum results</t>
        </is>
      </c>
      <c r="C36" s="166" t="inlineStr">
        <is>
          <t>Day (1-180)</t>
        </is>
      </c>
      <c r="D36" s="379" t="n">
        <v>114</v>
      </c>
      <c r="E36" s="380" t="n">
        <v>0</v>
      </c>
    </row>
    <row r="37" ht="21.75" customHeight="1" s="430" thickBot="1">
      <c r="A37" s="214" t="n">
        <v>1</v>
      </c>
      <c r="B37" s="170" t="inlineStr">
        <is>
          <t>Total amount of cover assets meeting the requirements of section 4 para 1a s. 3 Pfandbrief Act</t>
        </is>
      </c>
      <c r="C37" s="242" t="inlineStr">
        <is>
          <t>(€ mn.)</t>
        </is>
      </c>
      <c r="D37" s="211" t="n">
        <v>908.131234136</v>
      </c>
      <c r="E37" s="212" t="n">
        <v>320.932757</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18732.0490765</v>
      </c>
      <c r="E9" s="219" t="n">
        <v>22764.372266</v>
      </c>
    </row>
    <row r="10" ht="21.75" customHeight="1" s="430" thickBot="1">
      <c r="A10" s="214" t="n">
        <v>1</v>
      </c>
      <c r="B10" s="243" t="inlineStr">
        <is>
          <t xml:space="preserve">thereof percentage share of fixed-rate Pfandbriefe
section 28 para. 1 no. 13 </t>
        </is>
      </c>
      <c r="C10" s="163" t="inlineStr">
        <is>
          <t>%</t>
        </is>
      </c>
      <c r="D10" s="164" t="n">
        <v>94.42959909</v>
      </c>
      <c r="E10" s="206" t="n">
        <v>72.66</v>
      </c>
    </row>
    <row r="11" ht="13.5" customHeight="1" s="430" thickBot="1">
      <c r="A11" s="214" t="n">
        <v>1</v>
      </c>
      <c r="B11" s="202" t="n"/>
      <c r="C11" s="21" t="n"/>
      <c r="D11" s="21" t="n"/>
      <c r="E11" s="207" t="n"/>
    </row>
    <row r="12">
      <c r="A12" s="214" t="n">
        <v>1</v>
      </c>
      <c r="B12" s="241" t="inlineStr">
        <is>
          <t>Cover Pool</t>
        </is>
      </c>
      <c r="C12" s="245" t="inlineStr">
        <is>
          <t>(€ mn.)</t>
        </is>
      </c>
      <c r="D12" s="218" t="n">
        <v>30863.426604922</v>
      </c>
      <c r="E12" s="219" t="n">
        <v>32575.239996</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94.16182757</v>
      </c>
      <c r="E16" s="209" t="n">
        <v>93.89</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18.165711508</v>
      </c>
      <c r="E18" s="209" t="n">
        <v>70.627762</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465.336787</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337.058944497</v>
      </c>
      <c r="E26" s="209" t="n">
        <v>454.423246</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457.029169</v>
      </c>
    </row>
    <row r="31">
      <c r="A31" s="214" t="n"/>
      <c r="B31" s="236" t="inlineStr">
        <is>
          <t>Day on which the largest negative sum results</t>
        </is>
      </c>
      <c r="C31" s="166" t="inlineStr">
        <is>
          <t>Day (1-180)</t>
        </is>
      </c>
      <c r="D31" s="379" t="n">
        <v>0</v>
      </c>
      <c r="E31" s="380" t="n">
        <v>178</v>
      </c>
    </row>
    <row r="32" ht="21.75" customHeight="1" s="430" thickBot="1">
      <c r="A32" s="214" t="n"/>
      <c r="B32" s="170" t="inlineStr">
        <is>
          <t>Total amount of cover assets meeting the requirements of section 4 para 1a s. 3 Pfandbrief Act</t>
        </is>
      </c>
      <c r="C32" s="242" t="inlineStr">
        <is>
          <t>(€ mn.)</t>
        </is>
      </c>
      <c r="D32" s="211" t="n">
        <v>496.045104032</v>
      </c>
      <c r="E32" s="212" t="n">
        <v>1228.575059</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76.5" customHeight="1" s="430" thickBot="1">
      <c r="B10" s="224" t="inlineStr">
        <is>
          <t>ISIN</t>
        </is>
      </c>
      <c r="C10" s="201" t="inlineStr">
        <is>
          <t>(Mio. €)</t>
        </is>
      </c>
      <c r="D10" s="521" t="inlineStr">
        <is>
          <t>DE000HLB4YL4, DE000HLB4116, DE000HLB42M2, DE000HLB43H0, DE000HLB43J6, DE000HLB4330, DE000HLB4348, DE000HLB44F2, XS1883355601, XS2001346480, XS2106576494, XS2433126807, XS2446114600, XS2536375368, XS2589441943, XS2751647046, XS2765025817</t>
        </is>
      </c>
      <c r="E10" s="522" t="inlineStr">
        <is>
          <t>DE000HLB4LY4, DE000HLB4YL4, DE000HLB4116, DE000HLB42D1, DE000HLB42M2, DE000HLB42Y7, DE000HLB43H0, DE000HLB43J6, DE000HLB7515, XS1767931477, XS1883355601, XS2001346480, XS2022037795, XS2106576494, XS2433126807, XS2446114600, XS2536375368, XS2589441943</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92" customHeight="1" s="430" thickBot="1">
      <c r="B22" s="224" t="inlineStr">
        <is>
          <t>ISIN</t>
        </is>
      </c>
      <c r="C22" s="201" t="inlineStr">
        <is>
          <t>(Mio. €)</t>
        </is>
      </c>
      <c r="D22" s="521" t="inlineStr">
        <is>
          <t>DE000A0A3HE5, DE000DXA0K24, DE000DXA0MG8, DE000DXA0PY4, DE000DXA0RA0, DE000DXA0TU4, DE000HLB0AP3, DE000HLB0P56, DE000HLB1BZ8, DE000HLB1C27, DE000HLB1C43, DE000HLB2LC4, DE000HLB2NE6, DE000HLB2YN4, DE000HLB4J84, DE000HLB4U48, DE000HLB4U71, DE000HLB4VB1, DE000HLB4YE9, DE000HLB4Z68, DE000HLB40Y1, DE000HLB41Z6, DE000HLB42R1, DE000HLB4249, DE000HLB43N8, DE000HLB43Y5, DE000WLB8ET1, DE0002677572, XS1548773982, XS1587900843, XS1793273092, XS1936186425, XS2056484889, XS2106579670, XS2433240764, XS2445172187, XS2461137189, XS2590759044, XS2673929944, XS2711420054, XS2760109053</t>
        </is>
      </c>
      <c r="E22" s="522" t="inlineStr">
        <is>
          <t>DE000A0ASMW9, DE000A0A3HE5, DE000A0A3HW7, DE000A0A3HZ0, DE000DXA0K24, DE000DXA0MG8, DE000DXA0PY4, DE000DXA0RA0, DE000DXA0TU4, DE000HLB0AN8, DE000HLB0AP3, DE000HLB0P56, DE000HLB1BZ8, DE000HLB1C27, DE000HLB1C43, DE000HLB1JX6, DE000HLB2LC4, DE000HLB2NE6, DE000HLB2YN4, DE000HLB4JK7, DE000HLB4JM3, DE000HLB4J76, DE000HLB4J84, DE000HLB4U48, DE000HLB4U71, DE000HLB4VB1, DE000HLB4V96, DE000HLB4YE9, DE000HLB4ZG1, DE000HLB4Z68, DE000HLB40Y1, DE000HLB41C5, DE000HLB41D3, DE000HLB41M4, DE000HLB41Z6, DE000HLB42Q3, DE000HLB42R1, DE000HLB42X9, DE000HLB4249, DE000WLB8ET1, DE0002677572, XS1548773982, XS1587900843, XS1793273092, XS1936186425, XS2056484889, XS2106579670, XS2433240764, XS2445172187, XS2461137189, XS2590759044, XS2673929944</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28.10.2024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HLB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Landesbank Hessen-Thüringen (Helaba)</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1350</v>
      </c>
      <c r="E11" s="44" t="n">
        <v>1694.22815627</v>
      </c>
      <c r="F11" s="43" t="n">
        <v>1045</v>
      </c>
      <c r="G11" s="44" t="n">
        <v>1885.91922486</v>
      </c>
      <c r="I11" s="43" t="n">
        <v>0</v>
      </c>
      <c r="J11" s="44" t="n">
        <v>0</v>
      </c>
    </row>
    <row r="12" ht="12.75" customHeight="1" s="430">
      <c r="A12" s="17" t="n">
        <v>0</v>
      </c>
      <c r="B12" s="424" t="inlineStr">
        <is>
          <t>&gt; 0.5 years and &lt;= 1 year</t>
        </is>
      </c>
      <c r="C12" s="425" t="n"/>
      <c r="D12" s="43" t="n">
        <v>1010</v>
      </c>
      <c r="E12" s="44" t="n">
        <v>1322.777289257</v>
      </c>
      <c r="F12" s="43" t="n">
        <v>1253</v>
      </c>
      <c r="G12" s="44" t="n">
        <v>1673.421272</v>
      </c>
      <c r="I12" s="43" t="n">
        <v>0</v>
      </c>
      <c r="J12" s="44" t="n">
        <v>0</v>
      </c>
    </row>
    <row r="13" ht="12.75" customHeight="1" s="430">
      <c r="A13" s="17" t="n"/>
      <c r="B13" s="424" t="inlineStr">
        <is>
          <t>&gt; 1  year and &lt;= 1.5 years</t>
        </is>
      </c>
      <c r="C13" s="425" t="n"/>
      <c r="D13" s="43" t="n">
        <v>42</v>
      </c>
      <c r="E13" s="44" t="n">
        <v>1424.182046467</v>
      </c>
      <c r="F13" s="43" t="n">
        <v>3300</v>
      </c>
      <c r="G13" s="44" t="n">
        <v>1418.935637</v>
      </c>
      <c r="I13" s="43" t="n">
        <v>1350</v>
      </c>
      <c r="J13" s="44" t="n">
        <v>1045</v>
      </c>
    </row>
    <row r="14" ht="12.75" customHeight="1" s="430">
      <c r="A14" s="17" t="n">
        <v>0</v>
      </c>
      <c r="B14" s="424" t="inlineStr">
        <is>
          <t>&gt; 1.5 years and &lt;= 2 years</t>
        </is>
      </c>
      <c r="C14" s="424" t="n"/>
      <c r="D14" s="45" t="n">
        <v>2475</v>
      </c>
      <c r="E14" s="213" t="n">
        <v>1292.204771728</v>
      </c>
      <c r="F14" s="45" t="n">
        <v>1010</v>
      </c>
      <c r="G14" s="213" t="n">
        <v>1260.191524</v>
      </c>
      <c r="I14" s="43" t="n">
        <v>1010</v>
      </c>
      <c r="J14" s="44" t="n">
        <v>1253</v>
      </c>
    </row>
    <row r="15" ht="12.75" customHeight="1" s="430">
      <c r="A15" s="17" t="n">
        <v>0</v>
      </c>
      <c r="B15" s="424" t="inlineStr">
        <is>
          <t>&gt; 2 years and &lt;= 3 years</t>
        </is>
      </c>
      <c r="C15" s="424" t="n"/>
      <c r="D15" s="45" t="n">
        <v>3285</v>
      </c>
      <c r="E15" s="213" t="n">
        <v>2932.963672281</v>
      </c>
      <c r="F15" s="45" t="n">
        <v>1542</v>
      </c>
      <c r="G15" s="213" t="n">
        <v>2658.036786</v>
      </c>
      <c r="I15" s="43" t="n">
        <v>2517</v>
      </c>
      <c r="J15" s="44" t="n">
        <v>4310</v>
      </c>
    </row>
    <row r="16" ht="12.75" customHeight="1" s="430">
      <c r="A16" s="17" t="n">
        <v>0</v>
      </c>
      <c r="B16" s="424" t="inlineStr">
        <is>
          <t>&gt; 3 years and &lt;= 4 years</t>
        </is>
      </c>
      <c r="C16" s="424" t="n"/>
      <c r="D16" s="45" t="n">
        <v>50</v>
      </c>
      <c r="E16" s="213" t="n">
        <v>1717.288404775</v>
      </c>
      <c r="F16" s="45" t="n">
        <v>1285</v>
      </c>
      <c r="G16" s="213" t="n">
        <v>2456.695846</v>
      </c>
      <c r="I16" s="43" t="n">
        <v>3285</v>
      </c>
      <c r="J16" s="44" t="n">
        <v>1542</v>
      </c>
    </row>
    <row r="17" ht="12.75" customHeight="1" s="430">
      <c r="A17" s="17" t="n">
        <v>0</v>
      </c>
      <c r="B17" s="424" t="inlineStr">
        <is>
          <t>&gt; 4 years and &lt;= 5 years</t>
        </is>
      </c>
      <c r="C17" s="424" t="n"/>
      <c r="D17" s="45" t="n">
        <v>24</v>
      </c>
      <c r="E17" s="213" t="n">
        <v>2126.164510136</v>
      </c>
      <c r="F17" s="45" t="n">
        <v>50</v>
      </c>
      <c r="G17" s="213" t="n">
        <v>1322.723277</v>
      </c>
      <c r="I17" s="43" t="n">
        <v>50</v>
      </c>
      <c r="J17" s="44" t="n">
        <v>1285</v>
      </c>
    </row>
    <row r="18" ht="12.75" customHeight="1" s="430">
      <c r="A18" s="17" t="n">
        <v>0</v>
      </c>
      <c r="B18" s="424" t="inlineStr">
        <is>
          <t>&gt; 5 years and &lt;= 10 years</t>
        </is>
      </c>
      <c r="C18" s="425" t="n"/>
      <c r="D18" s="43" t="n">
        <v>149</v>
      </c>
      <c r="E18" s="44" t="n">
        <v>2684.688664118</v>
      </c>
      <c r="F18" s="43" t="n">
        <v>153</v>
      </c>
      <c r="G18" s="44" t="n">
        <v>3691.600576</v>
      </c>
      <c r="I18" s="43" t="n">
        <v>173</v>
      </c>
      <c r="J18" s="44" t="n">
        <v>153</v>
      </c>
    </row>
    <row r="19" ht="12.75" customHeight="1" s="430">
      <c r="A19" s="17" t="n">
        <v>0</v>
      </c>
      <c r="B19" s="424" t="inlineStr">
        <is>
          <t>&gt; 10 years</t>
        </is>
      </c>
      <c r="C19" s="425" t="n"/>
      <c r="D19" s="43" t="n">
        <v>23</v>
      </c>
      <c r="E19" s="44" t="n">
        <v>798.159328473</v>
      </c>
      <c r="F19" s="43" t="n">
        <v>13</v>
      </c>
      <c r="G19" s="44" t="n">
        <v>370.423461</v>
      </c>
      <c r="I19" s="43" t="n">
        <v>23</v>
      </c>
      <c r="J19" s="44" t="n">
        <v>63</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591.8371571900001</v>
      </c>
      <c r="E24" s="44" t="n">
        <v>1364.442160649</v>
      </c>
      <c r="F24" s="43" t="n">
        <v>1633.994925</v>
      </c>
      <c r="G24" s="44" t="n">
        <v>1667.515081</v>
      </c>
      <c r="I24" s="43" t="n">
        <v>0</v>
      </c>
      <c r="J24" s="44" t="n">
        <v>0</v>
      </c>
    </row>
    <row r="25" ht="12.75" customHeight="1" s="430">
      <c r="A25" s="17" t="n"/>
      <c r="B25" s="424" t="inlineStr">
        <is>
          <t>&gt; 0.5 years and &lt;= 1 year</t>
        </is>
      </c>
      <c r="C25" s="425" t="n"/>
      <c r="D25" s="43" t="n">
        <v>933.19883956</v>
      </c>
      <c r="E25" s="44" t="n">
        <v>1339.328643515</v>
      </c>
      <c r="F25" s="43" t="n">
        <v>2809.653698</v>
      </c>
      <c r="G25" s="44" t="n">
        <v>1652.057361</v>
      </c>
      <c r="I25" s="43" t="n">
        <v>0</v>
      </c>
      <c r="J25" s="44" t="n">
        <v>0</v>
      </c>
    </row>
    <row r="26" ht="12.75" customHeight="1" s="430">
      <c r="A26" s="17" t="n">
        <v>1</v>
      </c>
      <c r="B26" s="424" t="inlineStr">
        <is>
          <t>&gt; 1  year and &lt;= 1.5 years</t>
        </is>
      </c>
      <c r="C26" s="425" t="n"/>
      <c r="D26" s="43" t="n">
        <v>1214.27829766</v>
      </c>
      <c r="E26" s="44" t="n">
        <v>1810.833168651</v>
      </c>
      <c r="F26" s="43" t="n">
        <v>2315.81264</v>
      </c>
      <c r="G26" s="44" t="n">
        <v>1337.037281</v>
      </c>
      <c r="I26" s="43" t="n">
        <v>591.8371571900001</v>
      </c>
      <c r="J26" s="44" t="n">
        <v>1633.994925</v>
      </c>
    </row>
    <row r="27" ht="12.75" customHeight="1" s="430">
      <c r="A27" s="17" t="n">
        <v>1</v>
      </c>
      <c r="B27" s="424" t="inlineStr">
        <is>
          <t>&gt; 1.5 years and &lt;= 2 years</t>
        </is>
      </c>
      <c r="C27" s="424" t="n"/>
      <c r="D27" s="45" t="n">
        <v>469.107</v>
      </c>
      <c r="E27" s="213" t="n">
        <v>1364.687990422</v>
      </c>
      <c r="F27" s="45" t="n">
        <v>931.7583989999999</v>
      </c>
      <c r="G27" s="213" t="n">
        <v>1201.883319</v>
      </c>
      <c r="I27" s="43" t="n">
        <v>933.19883956</v>
      </c>
      <c r="J27" s="44" t="n">
        <v>2809.653698</v>
      </c>
    </row>
    <row r="28" ht="12.75" customHeight="1" s="430">
      <c r="A28" s="17" t="n">
        <v>1</v>
      </c>
      <c r="B28" s="424" t="inlineStr">
        <is>
          <t>&gt; 2 years and &lt;= 3 years</t>
        </is>
      </c>
      <c r="C28" s="424" t="n"/>
      <c r="D28" s="45" t="n">
        <v>2735.75004301</v>
      </c>
      <c r="E28" s="213" t="n">
        <v>3102.788312172</v>
      </c>
      <c r="F28" s="45" t="n">
        <v>1683.30476</v>
      </c>
      <c r="G28" s="213" t="n">
        <v>2890.969228</v>
      </c>
      <c r="I28" s="43" t="n">
        <v>1683.38529766</v>
      </c>
      <c r="J28" s="44" t="n">
        <v>3247.571038</v>
      </c>
    </row>
    <row r="29" ht="12.75" customHeight="1" s="430">
      <c r="A29" s="17" t="n">
        <v>1</v>
      </c>
      <c r="B29" s="424" t="inlineStr">
        <is>
          <t>&gt; 3 years and &lt;= 4 years</t>
        </is>
      </c>
      <c r="C29" s="424" t="n"/>
      <c r="D29" s="45" t="n">
        <v>2787.24874566</v>
      </c>
      <c r="E29" s="213" t="n">
        <v>3655.639791672</v>
      </c>
      <c r="F29" s="45" t="n">
        <v>2045.750043</v>
      </c>
      <c r="G29" s="213" t="n">
        <v>2946.196523</v>
      </c>
      <c r="I29" s="43" t="n">
        <v>2735.75004301</v>
      </c>
      <c r="J29" s="44" t="n">
        <v>1683.30476</v>
      </c>
    </row>
    <row r="30" ht="12.75" customHeight="1" s="430">
      <c r="A30" s="17" t="n">
        <v>1</v>
      </c>
      <c r="B30" s="424" t="inlineStr">
        <is>
          <t>&gt; 4 years and &lt;= 5 years</t>
        </is>
      </c>
      <c r="C30" s="424" t="n"/>
      <c r="D30" s="45" t="n">
        <v>1640.29670418</v>
      </c>
      <c r="E30" s="213" t="n">
        <v>1736.799645763</v>
      </c>
      <c r="F30" s="45" t="n">
        <v>2799.354312</v>
      </c>
      <c r="G30" s="213" t="n">
        <v>3645.543095</v>
      </c>
      <c r="I30" s="43" t="n">
        <v>2787.24874566</v>
      </c>
      <c r="J30" s="44" t="n">
        <v>2045.750043</v>
      </c>
    </row>
    <row r="31" ht="12.75" customHeight="1" s="430">
      <c r="A31" s="17" t="n">
        <v>1</v>
      </c>
      <c r="B31" s="424" t="inlineStr">
        <is>
          <t>&gt; 5 years and &lt;= 10 years</t>
        </is>
      </c>
      <c r="C31" s="425" t="n"/>
      <c r="D31" s="43" t="n">
        <v>4146.97021339</v>
      </c>
      <c r="E31" s="44" t="n">
        <v>7252.276203733</v>
      </c>
      <c r="F31" s="43" t="n">
        <v>4019.520995</v>
      </c>
      <c r="G31" s="44" t="n">
        <v>7475.672167000001</v>
      </c>
      <c r="I31" s="43" t="n">
        <v>4023.06908327</v>
      </c>
      <c r="J31" s="44" t="n">
        <v>6328.319025999999</v>
      </c>
    </row>
    <row r="32" ht="12.75" customHeight="1" s="430">
      <c r="B32" s="424" t="inlineStr">
        <is>
          <t>&gt; 10 years</t>
        </is>
      </c>
      <c r="C32" s="425" t="n"/>
      <c r="D32" s="43" t="n">
        <v>4213.36207585</v>
      </c>
      <c r="E32" s="44" t="n">
        <v>9236.630688345</v>
      </c>
      <c r="F32" s="43" t="n">
        <v>4525.222494</v>
      </c>
      <c r="G32" s="44" t="n">
        <v>9758.365941</v>
      </c>
      <c r="I32" s="43" t="n">
        <v>5977.55991015</v>
      </c>
      <c r="J32" s="44" t="n">
        <v>5015.778775000001</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1428.888796893</v>
      </c>
      <c r="E9" s="53" t="n">
        <v>1126.314566</v>
      </c>
    </row>
    <row r="10" ht="12.75" customHeight="1" s="430">
      <c r="A10" s="17" t="n">
        <v>0</v>
      </c>
      <c r="B10" s="54" t="inlineStr">
        <is>
          <t>more than 300,000 Euros up to 1 mn. Euros</t>
        </is>
      </c>
      <c r="C10" s="54" t="n"/>
      <c r="D10" s="43" t="n">
        <v>621.69821479</v>
      </c>
      <c r="E10" s="53" t="n">
        <v>404.338039</v>
      </c>
    </row>
    <row r="11" ht="12.75" customHeight="1" s="430">
      <c r="A11" s="17" t="n"/>
      <c r="B11" s="54" t="inlineStr">
        <is>
          <t>more than 1 mn. Euros up to 10 mn. Euros</t>
        </is>
      </c>
      <c r="C11" s="54" t="n"/>
      <c r="D11" s="43" t="n">
        <v>852.2491481129999</v>
      </c>
      <c r="E11" s="53" t="n">
        <v>839.772928</v>
      </c>
    </row>
    <row r="12" ht="12.75" customHeight="1" s="430">
      <c r="A12" s="17" t="n">
        <v>0</v>
      </c>
      <c r="B12" s="54" t="inlineStr">
        <is>
          <t>more than 10 mn. Euros</t>
        </is>
      </c>
      <c r="C12" s="54" t="n"/>
      <c r="D12" s="43" t="n">
        <v>12201.029196896</v>
      </c>
      <c r="E12" s="53" t="n">
        <v>14035.757476</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3488.069626508</v>
      </c>
      <c r="E21" s="44" t="n">
        <v>3699.149274</v>
      </c>
    </row>
    <row r="22" ht="12.75" customHeight="1" s="430">
      <c r="A22" s="17" t="n">
        <v>1</v>
      </c>
      <c r="B22" s="54" t="inlineStr">
        <is>
          <t>more than 10 mn. Euros up to 100 mn. Euros</t>
        </is>
      </c>
      <c r="C22" s="54" t="n"/>
      <c r="D22" s="45" t="n">
        <v>7969.997508589</v>
      </c>
      <c r="E22" s="56" t="n">
        <v>8421.560630999998</v>
      </c>
    </row>
    <row r="23" ht="12.75" customHeight="1" s="430">
      <c r="A23" s="17" t="n">
        <v>1</v>
      </c>
      <c r="B23" s="54" t="inlineStr">
        <is>
          <t>more than 100 mn. Euros</t>
        </is>
      </c>
      <c r="C23" s="59" t="n"/>
      <c r="D23" s="60" t="n">
        <v>19405.359469825</v>
      </c>
      <c r="E23" s="61" t="n">
        <v>20261.03009</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436.09493034</v>
      </c>
      <c r="H16" s="83" t="n">
        <v>1309.297583767</v>
      </c>
      <c r="I16" s="83" t="n">
        <v>3367.196057023</v>
      </c>
      <c r="J16" s="83" t="n">
        <v>0</v>
      </c>
      <c r="K16" s="83" t="n">
        <v>0.1356</v>
      </c>
      <c r="L16" s="83">
        <f>SUM(M16:R16)</f>
        <v/>
      </c>
      <c r="M16" s="83" t="n">
        <v>6375.940109247999</v>
      </c>
      <c r="N16" s="83" t="n">
        <v>3171.842608175</v>
      </c>
      <c r="O16" s="83" t="n">
        <v>192.85301274</v>
      </c>
      <c r="P16" s="83" t="n">
        <v>171.217068885</v>
      </c>
      <c r="Q16" s="83" t="n">
        <v>0</v>
      </c>
      <c r="R16" s="83" t="n">
        <v>79.28838649999999</v>
      </c>
      <c r="S16" s="84" t="n">
        <v>0</v>
      </c>
      <c r="T16" s="262" t="n">
        <v>0</v>
      </c>
    </row>
    <row r="17" ht="12.75" customHeight="1" s="430">
      <c r="C17" s="79" t="n"/>
      <c r="D17" s="289">
        <f>"year "&amp;(AktJahr-1)</f>
        <v/>
      </c>
      <c r="E17" s="294">
        <f>F17+L17</f>
        <v/>
      </c>
      <c r="F17" s="85">
        <f>SUM(G17:K17)</f>
        <v/>
      </c>
      <c r="G17" s="85" t="n">
        <v>313.1375180000001</v>
      </c>
      <c r="H17" s="85" t="n">
        <v>972.2270089999998</v>
      </c>
      <c r="I17" s="85" t="n">
        <v>3796.326113</v>
      </c>
      <c r="J17" s="85" t="n">
        <v>0</v>
      </c>
      <c r="K17" s="85" t="n">
        <v>0.1356</v>
      </c>
      <c r="L17" s="85">
        <f>SUM(M17:R17)</f>
        <v/>
      </c>
      <c r="M17" s="85" t="n">
        <v>7852.999685</v>
      </c>
      <c r="N17" s="85" t="n">
        <v>3077.376552</v>
      </c>
      <c r="O17" s="85" t="n">
        <v>171.475558</v>
      </c>
      <c r="P17" s="85" t="n">
        <v>161.0684</v>
      </c>
      <c r="Q17" s="85" t="n">
        <v>61.436577</v>
      </c>
      <c r="R17" s="85" t="n">
        <v>0</v>
      </c>
      <c r="S17" s="86" t="n">
        <v>0</v>
      </c>
      <c r="T17" s="295" t="n">
        <v>0</v>
      </c>
    </row>
    <row r="18" ht="12.75" customHeight="1" s="430">
      <c r="B18" s="13" t="inlineStr">
        <is>
          <t>DE</t>
        </is>
      </c>
      <c r="C18" s="81" t="inlineStr">
        <is>
          <t>Germany</t>
        </is>
      </c>
      <c r="D18" s="282">
        <f>$D$16</f>
        <v/>
      </c>
      <c r="E18" s="261">
        <f>F18+L18</f>
        <v/>
      </c>
      <c r="F18" s="83">
        <f>SUM(G18:K18)</f>
        <v/>
      </c>
      <c r="G18" s="83" t="n">
        <v>436.09493034</v>
      </c>
      <c r="H18" s="83" t="n">
        <v>1309.297583767</v>
      </c>
      <c r="I18" s="83" t="n">
        <v>1764.250316273</v>
      </c>
      <c r="J18" s="83" t="n">
        <v>0</v>
      </c>
      <c r="K18" s="83" t="n">
        <v>0.1356</v>
      </c>
      <c r="L18" s="83">
        <f>SUM(M18:R18)</f>
        <v/>
      </c>
      <c r="M18" s="83" t="n">
        <v>2503.812254738001</v>
      </c>
      <c r="N18" s="83" t="n">
        <v>1529.341883475</v>
      </c>
      <c r="O18" s="83" t="n">
        <v>192.85301274</v>
      </c>
      <c r="P18" s="83" t="n">
        <v>170.736174375</v>
      </c>
      <c r="Q18" s="83" t="n">
        <v>0</v>
      </c>
      <c r="R18" s="83" t="n">
        <v>0</v>
      </c>
      <c r="S18" s="84" t="n">
        <v>0</v>
      </c>
      <c r="T18" s="262" t="n">
        <v>0</v>
      </c>
    </row>
    <row r="19" ht="12.75" customHeight="1" s="430">
      <c r="C19" s="79" t="n"/>
      <c r="D19" s="289">
        <f>$D$17</f>
        <v/>
      </c>
      <c r="E19" s="294">
        <f>F19+L19</f>
        <v/>
      </c>
      <c r="F19" s="85">
        <f>SUM(G19:K19)</f>
        <v/>
      </c>
      <c r="G19" s="85" t="n">
        <v>313.1375180000001</v>
      </c>
      <c r="H19" s="85" t="n">
        <v>972.2270089999998</v>
      </c>
      <c r="I19" s="85" t="n">
        <v>1940.215155</v>
      </c>
      <c r="J19" s="85" t="n">
        <v>0</v>
      </c>
      <c r="K19" s="85" t="n">
        <v>0.1356</v>
      </c>
      <c r="L19" s="85">
        <f>SUM(M19:R19)</f>
        <v/>
      </c>
      <c r="M19" s="85" t="n">
        <v>2713.893181</v>
      </c>
      <c r="N19" s="85" t="n">
        <v>1541.298929</v>
      </c>
      <c r="O19" s="85" t="n">
        <v>171.475558</v>
      </c>
      <c r="P19" s="85" t="n">
        <v>153.0524</v>
      </c>
      <c r="Q19" s="85" t="n">
        <v>61.436577</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186.80351567</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187.154783</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12.198</v>
      </c>
      <c r="J28" s="83" t="n">
        <v>0</v>
      </c>
      <c r="K28" s="83" t="n">
        <v>0</v>
      </c>
      <c r="L28" s="83">
        <f>SUM(M28:R28)</f>
        <v/>
      </c>
      <c r="M28" s="83" t="n">
        <v>243.36199999</v>
      </c>
      <c r="N28" s="83" t="n">
        <v>173.91810528</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12.198</v>
      </c>
      <c r="J29" s="85" t="n">
        <v>0</v>
      </c>
      <c r="K29" s="85" t="n">
        <v>0</v>
      </c>
      <c r="L29" s="85">
        <f>SUM(M29:R29)</f>
        <v/>
      </c>
      <c r="M29" s="85" t="n">
        <v>201.682</v>
      </c>
      <c r="N29" s="85" t="n">
        <v>174.494105</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24.48386048</v>
      </c>
      <c r="J30" s="83" t="n">
        <v>0</v>
      </c>
      <c r="K30" s="83" t="n">
        <v>0</v>
      </c>
      <c r="L30" s="83">
        <f>SUM(M30:R30)</f>
        <v/>
      </c>
      <c r="M30" s="83" t="n">
        <v>937.90257889</v>
      </c>
      <c r="N30" s="83" t="n">
        <v>246.3867771</v>
      </c>
      <c r="O30" s="83" t="n">
        <v>0</v>
      </c>
      <c r="P30" s="83" t="n">
        <v>0</v>
      </c>
      <c r="Q30" s="83" t="n">
        <v>0</v>
      </c>
      <c r="R30" s="83" t="n">
        <v>79.28838649999999</v>
      </c>
      <c r="S30" s="84" t="n">
        <v>0</v>
      </c>
      <c r="T30" s="262" t="n">
        <v>0</v>
      </c>
    </row>
    <row r="31" ht="12.75" customHeight="1" s="430">
      <c r="C31" s="79" t="n"/>
      <c r="D31" s="289">
        <f>$D$17</f>
        <v/>
      </c>
      <c r="E31" s="294">
        <f>F31+L31</f>
        <v/>
      </c>
      <c r="F31" s="85">
        <f>SUM(G31:K31)</f>
        <v/>
      </c>
      <c r="G31" s="85" t="n">
        <v>0</v>
      </c>
      <c r="H31" s="85" t="n">
        <v>0</v>
      </c>
      <c r="I31" s="85" t="n">
        <v>9.255000000000001</v>
      </c>
      <c r="J31" s="85" t="n">
        <v>0</v>
      </c>
      <c r="K31" s="85" t="n">
        <v>0</v>
      </c>
      <c r="L31" s="85">
        <f>SUM(M31:R31)</f>
        <v/>
      </c>
      <c r="M31" s="85" t="n">
        <v>1082.04521</v>
      </c>
      <c r="N31" s="85" t="n">
        <v>300.648581</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229.41479238</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221.679891</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105.59178</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198.65366678</v>
      </c>
      <c r="N50" s="83" t="n">
        <v>132.50445062</v>
      </c>
      <c r="O50" s="83" t="n">
        <v>0</v>
      </c>
      <c r="P50" s="83" t="n">
        <v>0.4808945100000001</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276.501</v>
      </c>
      <c r="N51" s="85" t="n">
        <v>163.398389</v>
      </c>
      <c r="O51" s="85" t="n">
        <v>0</v>
      </c>
      <c r="P51" s="85" t="n">
        <v>8.016</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127.40936217</v>
      </c>
      <c r="N52" s="83" t="n">
        <v>31.68</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120.726938</v>
      </c>
      <c r="N53" s="85" t="n">
        <v>31.68</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471.75718041</v>
      </c>
      <c r="N54" s="83" t="n">
        <v>647.2938145100001</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728.5994889999999</v>
      </c>
      <c r="N55" s="85" t="n">
        <v>629.3286629999999</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27.35044248</v>
      </c>
      <c r="J60" s="83" t="n">
        <v>0</v>
      </c>
      <c r="K60" s="83" t="n">
        <v>0</v>
      </c>
      <c r="L60" s="83">
        <f>SUM(M60:R60)</f>
        <v/>
      </c>
      <c r="M60" s="83" t="n">
        <v>25.27433628</v>
      </c>
      <c r="N60" s="83" t="n">
        <v>213.90497787</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26.799046</v>
      </c>
      <c r="J61" s="85" t="n">
        <v>0</v>
      </c>
      <c r="K61" s="85" t="n">
        <v>0</v>
      </c>
      <c r="L61" s="85">
        <f>SUM(M61:R61)</f>
        <v/>
      </c>
      <c r="M61" s="85" t="n">
        <v>24.764795</v>
      </c>
      <c r="N61" s="85" t="n">
        <v>109.605546</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139.64898293</v>
      </c>
      <c r="N68" s="83" t="n">
        <v>107.15538764</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250.39325</v>
      </c>
      <c r="N69" s="85" t="n">
        <v>52.261388</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48.0173403</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57.048918</v>
      </c>
      <c r="N79" s="85" t="n">
        <v>21.14009</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1538.91343779</v>
      </c>
      <c r="J86" s="83" t="n">
        <v>0</v>
      </c>
      <c r="K86" s="83" t="n">
        <v>0</v>
      </c>
      <c r="L86" s="83">
        <f>SUM(M86:R86)</f>
        <v/>
      </c>
      <c r="M86" s="83" t="n">
        <v>1311.90143901</v>
      </c>
      <c r="N86" s="83" t="n">
        <v>41.63987138</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1807.858912</v>
      </c>
      <c r="J87" s="85" t="n">
        <v>0</v>
      </c>
      <c r="K87" s="85" t="n">
        <v>0</v>
      </c>
      <c r="L87" s="85">
        <f>SUM(M87:R87)</f>
        <v/>
      </c>
      <c r="M87" s="85" t="n">
        <v>1882.91845</v>
      </c>
      <c r="N87" s="85" t="n">
        <v>53.520861</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1402.658917435</v>
      </c>
      <c r="G12" s="119" t="n">
        <v>51.12918812</v>
      </c>
      <c r="H12" s="83" t="n">
        <v>9713.2439872</v>
      </c>
      <c r="I12" s="83" t="n">
        <v>16300.235039118</v>
      </c>
      <c r="J12" s="84" t="n">
        <v>177.259276051</v>
      </c>
      <c r="K12" s="119" t="n">
        <v>235.125625699</v>
      </c>
      <c r="L12" s="83" t="n">
        <v>1546.74098159</v>
      </c>
      <c r="M12" s="83" t="n">
        <v>1590.20775088</v>
      </c>
      <c r="N12" s="262" t="n">
        <v>1249.484756264</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1474.117892</v>
      </c>
      <c r="G13" s="123" t="n">
        <v>109.927754</v>
      </c>
      <c r="H13" s="124" t="n">
        <v>9955.083166999999</v>
      </c>
      <c r="I13" s="124" t="n">
        <v>12827.422232</v>
      </c>
      <c r="J13" s="125" t="n">
        <v>4676.735166</v>
      </c>
      <c r="K13" s="123" t="n">
        <v>1544.43601425</v>
      </c>
      <c r="L13" s="124" t="n">
        <v>1730.169032</v>
      </c>
      <c r="M13" s="124" t="n">
        <v>1466.590605</v>
      </c>
      <c r="N13" s="264" t="n">
        <v>71.376025</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1195.897275586</v>
      </c>
      <c r="G14" s="119" t="n">
        <v>51.12918812</v>
      </c>
      <c r="H14" s="83" t="n">
        <v>9611.82015834</v>
      </c>
      <c r="I14" s="83" t="n">
        <v>16184.229936508</v>
      </c>
      <c r="J14" s="84" t="n">
        <v>177.259276051</v>
      </c>
      <c r="K14" s="119" t="n">
        <v>0</v>
      </c>
      <c r="L14" s="83" t="n">
        <v>1054.51442214</v>
      </c>
      <c r="M14" s="83" t="n">
        <v>965.2462057499999</v>
      </c>
      <c r="N14" s="262" t="n">
        <v>1249.484756264</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1152.913832</v>
      </c>
      <c r="G15" s="123" t="n">
        <v>51.129188</v>
      </c>
      <c r="H15" s="124" t="n">
        <v>9775.896508</v>
      </c>
      <c r="I15" s="124" t="n">
        <v>12656.965094</v>
      </c>
      <c r="J15" s="125" t="n">
        <v>4676.735166</v>
      </c>
      <c r="K15" s="123" t="n">
        <v>1194.394267</v>
      </c>
      <c r="L15" s="124" t="n">
        <v>1132.802443</v>
      </c>
      <c r="M15" s="124" t="n">
        <v>787.486892</v>
      </c>
      <c r="N15" s="264" t="n">
        <v>71.376025</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624.96154513</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679.103713</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43.485617</v>
      </c>
      <c r="G21" s="123" t="n">
        <v>0</v>
      </c>
      <c r="H21" s="124" t="n">
        <v>0</v>
      </c>
      <c r="I21" s="124" t="n">
        <v>0</v>
      </c>
      <c r="J21" s="125" t="n">
        <v>0</v>
      </c>
      <c r="K21" s="123" t="n">
        <v>43.485617</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28.396129709</v>
      </c>
      <c r="G24" s="119" t="n">
        <v>0</v>
      </c>
      <c r="H24" s="83" t="n">
        <v>0</v>
      </c>
      <c r="I24" s="83" t="n">
        <v>20</v>
      </c>
      <c r="J24" s="84" t="n">
        <v>0</v>
      </c>
      <c r="K24" s="119" t="n">
        <v>28.396129709</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20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24.294163619</v>
      </c>
      <c r="G26" s="119" t="n">
        <v>0</v>
      </c>
      <c r="H26" s="83" t="n">
        <v>101.42382886</v>
      </c>
      <c r="I26" s="83" t="n">
        <v>96.00510261000001</v>
      </c>
      <c r="J26" s="84" t="n">
        <v>0</v>
      </c>
      <c r="K26" s="119" t="n">
        <v>52.65814746900001</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20.750894</v>
      </c>
      <c r="G27" s="123" t="n">
        <v>0</v>
      </c>
      <c r="H27" s="124" t="n">
        <v>121.131253</v>
      </c>
      <c r="I27" s="124" t="n">
        <v>120.928444</v>
      </c>
      <c r="J27" s="125" t="n">
        <v>0</v>
      </c>
      <c r="K27" s="123" t="n">
        <v>49.58858125</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129.654364611</v>
      </c>
      <c r="G30" s="119" t="n">
        <v>0</v>
      </c>
      <c r="H30" s="83" t="n">
        <v>0</v>
      </c>
      <c r="I30" s="83" t="n">
        <v>0</v>
      </c>
      <c r="J30" s="84" t="n">
        <v>0</v>
      </c>
      <c r="K30" s="119" t="n">
        <v>129.654364611</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114.49573</v>
      </c>
      <c r="G31" s="123" t="n">
        <v>0</v>
      </c>
      <c r="H31" s="124" t="n">
        <v>0</v>
      </c>
      <c r="I31" s="124" t="n">
        <v>0</v>
      </c>
      <c r="J31" s="125" t="n">
        <v>0</v>
      </c>
      <c r="K31" s="123" t="n">
        <v>114.49573</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1.31279035</v>
      </c>
      <c r="G48" s="119" t="n">
        <v>0</v>
      </c>
      <c r="H48" s="83" t="n">
        <v>0</v>
      </c>
      <c r="I48" s="83" t="n">
        <v>0</v>
      </c>
      <c r="J48" s="84" t="n">
        <v>0</v>
      </c>
      <c r="K48" s="119" t="n">
        <v>1.31279035</v>
      </c>
      <c r="L48" s="83" t="n">
        <v>492.22655945</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1.687873</v>
      </c>
      <c r="G49" s="123" t="n">
        <v>58.798566</v>
      </c>
      <c r="H49" s="124" t="n">
        <v>0</v>
      </c>
      <c r="I49" s="124" t="n">
        <v>0</v>
      </c>
      <c r="J49" s="125" t="n">
        <v>0</v>
      </c>
      <c r="K49" s="123" t="n">
        <v>1.687873</v>
      </c>
      <c r="L49" s="124" t="n">
        <v>585.2332560000001</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23.10419356</v>
      </c>
      <c r="G56" s="119" t="n">
        <v>0</v>
      </c>
      <c r="H56" s="83" t="n">
        <v>0</v>
      </c>
      <c r="I56" s="83" t="n">
        <v>0</v>
      </c>
      <c r="J56" s="84" t="n">
        <v>0</v>
      </c>
      <c r="K56" s="119" t="n">
        <v>23.10419356</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26.340067</v>
      </c>
      <c r="G57" s="123" t="n">
        <v>0</v>
      </c>
      <c r="H57" s="124" t="n">
        <v>0</v>
      </c>
      <c r="I57" s="124" t="n">
        <v>0</v>
      </c>
      <c r="J57" s="125" t="n">
        <v>0</v>
      </c>
      <c r="K57" s="123" t="n">
        <v>26.340067</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6.34375</v>
      </c>
      <c r="I63" s="124" t="n">
        <v>29.528694</v>
      </c>
      <c r="J63" s="125" t="n">
        <v>0</v>
      </c>
      <c r="K63" s="123" t="n">
        <v>0</v>
      </c>
      <c r="L63" s="124" t="n">
        <v>12.133333</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114.443879</v>
      </c>
      <c r="G77" s="123" t="n">
        <v>0</v>
      </c>
      <c r="H77" s="124" t="n">
        <v>51.711656</v>
      </c>
      <c r="I77" s="124" t="n">
        <v>0</v>
      </c>
      <c r="J77" s="125" t="n">
        <v>0</v>
      </c>
      <c r="K77" s="123" t="n">
        <v>114.443879</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888.791486814</v>
      </c>
      <c r="F13" s="83" t="n">
        <v>0</v>
      </c>
      <c r="G13" s="83" t="n">
        <v>0</v>
      </c>
      <c r="H13" s="121" t="n">
        <v>193.5</v>
      </c>
      <c r="I13" s="83" t="n">
        <v>193.5</v>
      </c>
      <c r="J13" s="262" t="n">
        <v>695.291486814</v>
      </c>
    </row>
    <row r="14" ht="12.75" customHeight="1" s="430">
      <c r="B14" s="149" t="n"/>
      <c r="C14" s="54" t="n"/>
      <c r="D14" s="54">
        <f>"year "&amp;(AktJahr-1)</f>
        <v/>
      </c>
      <c r="E14" s="263" t="n">
        <v>331.764594</v>
      </c>
      <c r="F14" s="124" t="n">
        <v>0</v>
      </c>
      <c r="G14" s="124" t="n">
        <v>0</v>
      </c>
      <c r="H14" s="127" t="n">
        <v>0</v>
      </c>
      <c r="I14" s="124" t="n">
        <v>0</v>
      </c>
      <c r="J14" s="264" t="n">
        <v>331.764594</v>
      </c>
    </row>
    <row r="15" ht="12.75" customHeight="1" s="430">
      <c r="B15" s="149" t="inlineStr">
        <is>
          <t>DE</t>
        </is>
      </c>
      <c r="C15" s="81" t="inlineStr">
        <is>
          <t>Germany</t>
        </is>
      </c>
      <c r="D15" s="82">
        <f>$D$13</f>
        <v/>
      </c>
      <c r="E15" s="261" t="n">
        <v>695.291486814</v>
      </c>
      <c r="F15" s="83" t="n">
        <v>0</v>
      </c>
      <c r="G15" s="83" t="n">
        <v>0</v>
      </c>
      <c r="H15" s="121" t="n">
        <v>0</v>
      </c>
      <c r="I15" s="83" t="n">
        <v>0</v>
      </c>
      <c r="J15" s="262" t="n">
        <v>695.291486814</v>
      </c>
    </row>
    <row r="16" ht="12.75" customHeight="1" s="430">
      <c r="B16" s="149" t="n"/>
      <c r="C16" s="54" t="n"/>
      <c r="D16" s="54">
        <f>$D$14</f>
        <v/>
      </c>
      <c r="E16" s="263" t="n">
        <v>331.764594</v>
      </c>
      <c r="F16" s="124" t="n">
        <v>0</v>
      </c>
      <c r="G16" s="124" t="n">
        <v>0</v>
      </c>
      <c r="H16" s="127" t="n">
        <v>0</v>
      </c>
      <c r="I16" s="124" t="n">
        <v>0</v>
      </c>
      <c r="J16" s="264" t="n">
        <v>331.764594</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193.5</v>
      </c>
      <c r="F57" s="83" t="n">
        <v>0</v>
      </c>
      <c r="G57" s="83" t="n">
        <v>0</v>
      </c>
      <c r="H57" s="121" t="n">
        <v>193.5</v>
      </c>
      <c r="I57" s="83" t="n">
        <v>193.5</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