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5334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Wüstenrot Bausparkasse AG</t>
        </is>
      </c>
      <c r="H2" s="4" t="n"/>
      <c r="I2" s="4" t="n"/>
    </row>
    <row r="3" ht="15" customHeight="1" s="406">
      <c r="G3" s="5" t="inlineStr">
        <is>
          <t>W&amp;W-Platz 1</t>
        </is>
      </c>
      <c r="H3" s="6" t="n"/>
      <c r="I3" s="6" t="n"/>
    </row>
    <row r="4" ht="15" customHeight="1" s="406">
      <c r="G4" s="5" t="inlineStr">
        <is>
          <t>70806 Kornwestheim</t>
        </is>
      </c>
      <c r="H4" s="6" t="n"/>
      <c r="I4" s="6" t="n"/>
      <c r="J4" s="7" t="n"/>
    </row>
    <row r="5" ht="15" customHeight="1" s="406">
      <c r="G5" s="5" t="inlineStr">
        <is>
          <t>Telefon: +49 7141 16 - 0</t>
        </is>
      </c>
      <c r="H5" s="6" t="n"/>
      <c r="I5" s="6" t="n"/>
      <c r="J5" s="7" t="n"/>
    </row>
    <row r="6" ht="15" customHeight="1" s="406">
      <c r="G6" s="5" t="inlineStr">
        <is>
          <t>Telefax: +49 7141 16 85 36 37</t>
        </is>
      </c>
      <c r="H6" s="6" t="n"/>
      <c r="I6" s="6" t="n"/>
      <c r="J6" s="7" t="n"/>
    </row>
    <row r="7" ht="15" customHeight="1" s="406">
      <c r="G7" s="5" t="inlineStr">
        <is>
          <t>Internet: www.wuestenrot.de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3422.1</v>
      </c>
      <c r="E21" s="370" t="n">
        <v>2966.1</v>
      </c>
      <c r="F21" s="369" t="n">
        <v>3392.49</v>
      </c>
      <c r="G21" s="370" t="n">
        <v>2730.15</v>
      </c>
      <c r="H21" s="369" t="n">
        <v>3274.24</v>
      </c>
      <c r="I21" s="370" t="n">
        <v>2527.47</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4635.43</v>
      </c>
      <c r="E23" s="374" t="n">
        <v>3825.11</v>
      </c>
      <c r="F23" s="373" t="n">
        <v>4550.87</v>
      </c>
      <c r="G23" s="374" t="n">
        <v>3527.56</v>
      </c>
      <c r="H23" s="373" t="n">
        <v>4294.75</v>
      </c>
      <c r="I23" s="374" t="n">
        <v>3204.41</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133.94</v>
      </c>
      <c r="E27" s="386" t="n">
        <v>110.05</v>
      </c>
      <c r="F27" s="385" t="n">
        <v>67.84999999999999</v>
      </c>
      <c r="G27" s="386" t="n">
        <v>108.85</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1079.39</v>
      </c>
      <c r="E29" s="391" t="n">
        <v>748.95</v>
      </c>
      <c r="F29" s="390" t="n">
        <v>1090.53</v>
      </c>
      <c r="G29" s="391" t="n">
        <v>688.5599999999999</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1213.33</v>
      </c>
      <c r="E31" s="27">
        <f>E25</f>
        <v/>
      </c>
      <c r="F31" s="26" t="n">
        <v>1158.38</v>
      </c>
      <c r="G31" s="27">
        <f>G25</f>
        <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3422.1</v>
      </c>
      <c r="E9" s="224" t="n">
        <v>2966.1</v>
      </c>
    </row>
    <row r="10" ht="21.75" customFormat="1" customHeight="1" s="165" thickBot="1">
      <c r="B10" s="249" t="inlineStr">
        <is>
          <t>davon Anteil festverzinslicher Pfandbriefe
§ 28 Abs. 1 Nr. 13  (gewichteter Durchschnitt)</t>
        </is>
      </c>
      <c r="C10" s="166" t="inlineStr">
        <is>
          <t>%</t>
        </is>
      </c>
      <c r="D10" s="167" t="n">
        <v>99.42</v>
      </c>
      <c r="E10" s="209" t="n">
        <v>98.65000000000001</v>
      </c>
    </row>
    <row r="11" ht="13.5" customHeight="1" s="406" thickBot="1">
      <c r="B11" s="205" t="n"/>
      <c r="C11" s="21" t="n"/>
      <c r="D11" s="21" t="n"/>
      <c r="E11" s="210" t="n"/>
    </row>
    <row r="12">
      <c r="B12" s="247" t="inlineStr">
        <is>
          <t>Deckungsmasse</t>
        </is>
      </c>
      <c r="C12" s="250" t="inlineStr">
        <is>
          <t>(Mio. €)</t>
        </is>
      </c>
      <c r="D12" s="207" t="n">
        <v>4635.43</v>
      </c>
      <c r="E12" s="208" t="n">
        <v>3825.11</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99.47</v>
      </c>
      <c r="E18" s="212" t="n">
        <v>99.34999999999999</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6.67</v>
      </c>
      <c r="E30" s="212" t="n">
        <v>7.51</v>
      </c>
    </row>
    <row r="31" ht="21" customHeight="1" s="406">
      <c r="B31" s="172" t="inlineStr">
        <is>
          <t xml:space="preserve">durchschnittlicher gewichteter Beleihungsauslauf
§ 28 Abs. 2 Nr. 3  </t>
        </is>
      </c>
      <c r="C31" s="171" t="inlineStr">
        <is>
          <t>%</t>
        </is>
      </c>
      <c r="D31" s="170" t="n">
        <v>51.2</v>
      </c>
      <c r="E31" s="212" t="n">
        <v>49.83</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75.52</v>
      </c>
      <c r="E35" s="212" t="n">
        <v>46.35</v>
      </c>
    </row>
    <row r="36">
      <c r="A36" s="218" t="n"/>
      <c r="B36" s="242" t="inlineStr">
        <is>
          <t>Tag, an dem sich die größte negative Summe ergibt</t>
        </is>
      </c>
      <c r="C36" s="169" t="inlineStr">
        <is>
          <t>Tag (1-180)</t>
        </is>
      </c>
      <c r="D36" s="362" t="n">
        <v>177</v>
      </c>
      <c r="E36" s="363" t="n">
        <v>148</v>
      </c>
    </row>
    <row r="37" ht="21.75" customHeight="1" s="406" thickBot="1">
      <c r="A37" s="218" t="n">
        <v>1</v>
      </c>
      <c r="B37" s="173" t="inlineStr">
        <is>
          <t>Gesamtbetrag der Deckungswerte, welche die Anforderungen von § 4 Abs. 1a S. 3 PfandBG erfüllen (Liquiditätsdeckung)</t>
        </is>
      </c>
      <c r="C37" s="248" t="inlineStr">
        <is>
          <t>(Mio. €)</t>
        </is>
      </c>
      <c r="D37" s="214" t="n">
        <v>548.34</v>
      </c>
      <c r="E37" s="215" t="n">
        <v>424.67</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0.16</v>
      </c>
      <c r="E48" s="215" t="n">
        <v>0.14</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66" customHeight="1" s="406" thickBot="1">
      <c r="B10" s="230" t="inlineStr">
        <is>
          <t>ISIN</t>
        </is>
      </c>
      <c r="C10" s="204" t="inlineStr">
        <is>
          <t>(Mio. €)</t>
        </is>
      </c>
      <c r="D10" s="500" t="inlineStr">
        <is>
          <t>DE000WBP0A04;DE000WBP0A38;DE000WBP0A53;DE000WBP0A79;DE000WBP0A87;DE000WBP0A95;DE000WBP0BB8;DE000WBP0BC6;DE000WBP0BD4;DE000WBP0BF9;DE000WBP0BG7;DE000WBP0BH5;DE000WBP0BJ1;DE000WBP0BK9</t>
        </is>
      </c>
      <c r="E10" s="501" t="inlineStr">
        <is>
          <t>DE000WBP0AN5, DE000WBP0AX4, DE000WBP0A04, DE000WBP0A38, DE000WBP0A46, DE000WBP0A53, DE000WBP0A79, DE000WBP0A87, DE000WBP0A95, DE000WBP0BB8, DE000WBP0BC6, DE000WBP0BD4, DE000WBP0BF9, DE000WBP0BG7, DE000WBP0BH5, DE000WBP0BJ1</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16.10.2024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BSW</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Wüstenrot Bausparkasse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98</v>
      </c>
      <c r="E11" s="45" t="n">
        <v>144.13</v>
      </c>
      <c r="F11" s="44" t="n">
        <v>82</v>
      </c>
      <c r="G11" s="45" t="n">
        <v>180.32</v>
      </c>
      <c r="I11" s="44" t="n">
        <v>0</v>
      </c>
      <c r="J11" s="45" t="n">
        <v>0</v>
      </c>
    </row>
    <row r="12" ht="12.75" customHeight="1" s="406">
      <c r="A12" s="17" t="n">
        <v>0</v>
      </c>
      <c r="B12" s="412" t="inlineStr">
        <is>
          <t>&gt; 0,5 Jahre und &lt;= 1 Jahr</t>
        </is>
      </c>
      <c r="C12" s="413" t="n"/>
      <c r="D12" s="44" t="n">
        <v>113.1</v>
      </c>
      <c r="E12" s="45" t="n">
        <v>138.29</v>
      </c>
      <c r="F12" s="44" t="n">
        <v>69</v>
      </c>
      <c r="G12" s="45" t="n">
        <v>104.47</v>
      </c>
      <c r="I12" s="44" t="n">
        <v>0</v>
      </c>
      <c r="J12" s="45" t="n">
        <v>0</v>
      </c>
    </row>
    <row r="13" ht="12.75" customHeight="1" s="406">
      <c r="A13" s="17" t="n"/>
      <c r="B13" s="412" t="inlineStr">
        <is>
          <t>&gt; 1 Jahr und &lt;= 1,5 Jahre</t>
        </is>
      </c>
      <c r="C13" s="413" t="n"/>
      <c r="D13" s="44" t="n">
        <v>360</v>
      </c>
      <c r="E13" s="45" t="n">
        <v>219.04</v>
      </c>
      <c r="F13" s="44" t="n">
        <v>98</v>
      </c>
      <c r="G13" s="45" t="n">
        <v>101.46</v>
      </c>
      <c r="I13" s="44" t="n">
        <v>98</v>
      </c>
      <c r="J13" s="45" t="n">
        <v>82</v>
      </c>
    </row>
    <row r="14" ht="12.75" customHeight="1" s="406">
      <c r="A14" s="17" t="n">
        <v>0</v>
      </c>
      <c r="B14" s="412" t="inlineStr">
        <is>
          <t>&gt; 1,5 Jahre und &lt;= 2 Jahre</t>
        </is>
      </c>
      <c r="C14" s="412" t="n"/>
      <c r="D14" s="46" t="n">
        <v>288</v>
      </c>
      <c r="E14" s="217" t="n">
        <v>177.76</v>
      </c>
      <c r="F14" s="46" t="n">
        <v>113.1</v>
      </c>
      <c r="G14" s="217" t="n">
        <v>157.17</v>
      </c>
      <c r="I14" s="44" t="n">
        <v>113.1</v>
      </c>
      <c r="J14" s="45" t="n">
        <v>69</v>
      </c>
    </row>
    <row r="15" ht="12.75" customHeight="1" s="406">
      <c r="A15" s="17" t="n">
        <v>0</v>
      </c>
      <c r="B15" s="412" t="inlineStr">
        <is>
          <t>&gt; 2 Jahre und &lt;= 3 Jahre</t>
        </is>
      </c>
      <c r="C15" s="412" t="n"/>
      <c r="D15" s="46" t="n">
        <v>20</v>
      </c>
      <c r="E15" s="217" t="n">
        <v>318.85</v>
      </c>
      <c r="F15" s="46" t="n">
        <v>648</v>
      </c>
      <c r="G15" s="217" t="n">
        <v>348.38</v>
      </c>
      <c r="I15" s="44" t="n">
        <v>648</v>
      </c>
      <c r="J15" s="45" t="n">
        <v>211.1</v>
      </c>
    </row>
    <row r="16" ht="12.75" customHeight="1" s="406">
      <c r="A16" s="17" t="n">
        <v>0</v>
      </c>
      <c r="B16" s="412" t="inlineStr">
        <is>
          <t>&gt; 3 Jahre und &lt;= 4 Jahre</t>
        </is>
      </c>
      <c r="C16" s="412" t="n"/>
      <c r="D16" s="46" t="n">
        <v>603</v>
      </c>
      <c r="E16" s="217" t="n">
        <v>320.91</v>
      </c>
      <c r="F16" s="46" t="n">
        <v>20</v>
      </c>
      <c r="G16" s="217" t="n">
        <v>312.33</v>
      </c>
      <c r="I16" s="44" t="n">
        <v>20</v>
      </c>
      <c r="J16" s="45" t="n">
        <v>648</v>
      </c>
    </row>
    <row r="17" ht="12.75" customHeight="1" s="406">
      <c r="A17" s="17" t="n">
        <v>0</v>
      </c>
      <c r="B17" s="412" t="inlineStr">
        <is>
          <t>&gt; 4 Jahre und &lt;= 5 Jahre</t>
        </is>
      </c>
      <c r="C17" s="412" t="n"/>
      <c r="D17" s="46" t="n">
        <v>696</v>
      </c>
      <c r="E17" s="217" t="n">
        <v>392.2</v>
      </c>
      <c r="F17" s="46" t="n">
        <v>603</v>
      </c>
      <c r="G17" s="217" t="n">
        <v>384.02</v>
      </c>
      <c r="I17" s="44" t="n">
        <v>603</v>
      </c>
      <c r="J17" s="45" t="n">
        <v>20</v>
      </c>
    </row>
    <row r="18" ht="12.75" customHeight="1" s="406">
      <c r="A18" s="17" t="n">
        <v>0</v>
      </c>
      <c r="B18" s="412" t="inlineStr">
        <is>
          <t>&gt; 5 Jahre und &lt;= 10 Jahre</t>
        </is>
      </c>
      <c r="C18" s="413" t="n"/>
      <c r="D18" s="44" t="n">
        <v>1189</v>
      </c>
      <c r="E18" s="45" t="n">
        <v>2078.2</v>
      </c>
      <c r="F18" s="44" t="n">
        <v>1268</v>
      </c>
      <c r="G18" s="45" t="n">
        <v>1780.58</v>
      </c>
      <c r="I18" s="44" t="n">
        <v>1872</v>
      </c>
      <c r="J18" s="45" t="n">
        <v>1820</v>
      </c>
    </row>
    <row r="19" ht="12.75" customHeight="1" s="406">
      <c r="A19" s="17" t="n">
        <v>0</v>
      </c>
      <c r="B19" s="412" t="inlineStr">
        <is>
          <t>&gt; 10 Jahre</t>
        </is>
      </c>
      <c r="C19" s="413" t="n"/>
      <c r="D19" s="44" t="n">
        <v>55</v>
      </c>
      <c r="E19" s="45" t="n">
        <v>846.05</v>
      </c>
      <c r="F19" s="44" t="n">
        <v>65</v>
      </c>
      <c r="G19" s="45" t="n">
        <v>456.37</v>
      </c>
      <c r="I19" s="44" t="n">
        <v>68</v>
      </c>
      <c r="J19" s="45" t="n">
        <v>116</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2852.56</v>
      </c>
      <c r="E9" s="54" t="n">
        <v>2384.66</v>
      </c>
    </row>
    <row r="10" ht="12.75" customHeight="1" s="406">
      <c r="A10" s="17" t="n">
        <v>0</v>
      </c>
      <c r="B10" s="55" t="inlineStr">
        <is>
          <t>Mehr als 300 Tsd. € bis einschließlich 1 Mio. €</t>
        </is>
      </c>
      <c r="C10" s="55" t="n"/>
      <c r="D10" s="44" t="n">
        <v>767.37</v>
      </c>
      <c r="E10" s="54" t="n">
        <v>594.13</v>
      </c>
    </row>
    <row r="11" ht="12.75" customHeight="1" s="406">
      <c r="A11" s="17" t="n"/>
      <c r="B11" s="55" t="inlineStr">
        <is>
          <t>Mehr als 1 Mio. € bis einschließlich 10 Mio. €</t>
        </is>
      </c>
      <c r="C11" s="55" t="n"/>
      <c r="D11" s="44" t="n">
        <v>378.9</v>
      </c>
      <c r="E11" s="54" t="n">
        <v>360.71</v>
      </c>
    </row>
    <row r="12" ht="12.75" customHeight="1" s="406">
      <c r="A12" s="17" t="n">
        <v>0</v>
      </c>
      <c r="B12" s="55" t="inlineStr">
        <is>
          <t>Mehr als 10 Mio. €</t>
        </is>
      </c>
      <c r="C12" s="55" t="n"/>
      <c r="D12" s="44" t="n">
        <v>95.59999999999999</v>
      </c>
      <c r="E12" s="54" t="n">
        <v>95.59999999999999</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637.3287860000002</v>
      </c>
      <c r="H16" s="84" t="n">
        <v>2532.54339</v>
      </c>
      <c r="I16" s="84" t="n">
        <v>820.1324139999998</v>
      </c>
      <c r="J16" s="84" t="n">
        <v>0</v>
      </c>
      <c r="K16" s="84" t="n">
        <v>0.284836</v>
      </c>
      <c r="L16" s="84">
        <f>SUM(M16:R16)</f>
        <v/>
      </c>
      <c r="M16" s="84" t="n">
        <v>6.432170999999999</v>
      </c>
      <c r="N16" s="84" t="n">
        <v>0</v>
      </c>
      <c r="O16" s="84" t="n">
        <v>0</v>
      </c>
      <c r="P16" s="84" t="n">
        <v>97.71306100000001</v>
      </c>
      <c r="Q16" s="84" t="n">
        <v>0</v>
      </c>
      <c r="R16" s="84" t="n">
        <v>0</v>
      </c>
      <c r="S16" s="85" t="n">
        <v>1.6</v>
      </c>
      <c r="T16" s="270" t="n">
        <v>5.760000000000001</v>
      </c>
    </row>
    <row r="17" ht="12.75" customHeight="1" s="406">
      <c r="C17" s="80" t="n"/>
      <c r="D17" s="258">
        <f>"Jahr "&amp;(AktJahr-1)</f>
        <v/>
      </c>
      <c r="E17" s="271">
        <f>F17+L17</f>
        <v/>
      </c>
      <c r="F17" s="86">
        <f>SUM(G17:K17)</f>
        <v/>
      </c>
      <c r="G17" s="86" t="n">
        <v>519.9052929999999</v>
      </c>
      <c r="H17" s="86" t="n">
        <v>2076.451245</v>
      </c>
      <c r="I17" s="86" t="n">
        <v>736.1845870000002</v>
      </c>
      <c r="J17" s="86" t="n">
        <v>0</v>
      </c>
      <c r="K17" s="86" t="n">
        <v>0.379754</v>
      </c>
      <c r="L17" s="86">
        <f>SUM(M17:R17)</f>
        <v/>
      </c>
      <c r="M17" s="86" t="n">
        <v>6.429797</v>
      </c>
      <c r="N17" s="86" t="n">
        <v>0</v>
      </c>
      <c r="O17" s="86" t="n">
        <v>0</v>
      </c>
      <c r="P17" s="86" t="n">
        <v>95.75660000000002</v>
      </c>
      <c r="Q17" s="86" t="n">
        <v>0</v>
      </c>
      <c r="R17" s="86" t="n">
        <v>0</v>
      </c>
      <c r="S17" s="87" t="n">
        <v>0.9600000000000004</v>
      </c>
      <c r="T17" s="272" t="n">
        <v>2.56</v>
      </c>
    </row>
    <row r="18" ht="12.75" customHeight="1" s="406">
      <c r="B18" s="13" t="inlineStr">
        <is>
          <t>DE</t>
        </is>
      </c>
      <c r="C18" s="82" t="inlineStr">
        <is>
          <t>Deutschland</t>
        </is>
      </c>
      <c r="D18" s="257">
        <f>$D$16</f>
        <v/>
      </c>
      <c r="E18" s="269">
        <f>F18+L18</f>
        <v/>
      </c>
      <c r="F18" s="84">
        <f>SUM(G18:K18)</f>
        <v/>
      </c>
      <c r="G18" s="84" t="n">
        <v>637.3287860000002</v>
      </c>
      <c r="H18" s="84" t="n">
        <v>2532.54339</v>
      </c>
      <c r="I18" s="84" t="n">
        <v>820.1324139999998</v>
      </c>
      <c r="J18" s="84" t="n">
        <v>0</v>
      </c>
      <c r="K18" s="84" t="n">
        <v>0.284836</v>
      </c>
      <c r="L18" s="84">
        <f>SUM(M18:R18)</f>
        <v/>
      </c>
      <c r="M18" s="84" t="n">
        <v>6.432170999999999</v>
      </c>
      <c r="N18" s="84" t="n">
        <v>0</v>
      </c>
      <c r="O18" s="84" t="n">
        <v>0</v>
      </c>
      <c r="P18" s="84" t="n">
        <v>97.71306100000001</v>
      </c>
      <c r="Q18" s="84" t="n">
        <v>0</v>
      </c>
      <c r="R18" s="84" t="n">
        <v>0</v>
      </c>
      <c r="S18" s="85" t="n">
        <v>1.6</v>
      </c>
      <c r="T18" s="270" t="n">
        <v>5.760000000000001</v>
      </c>
    </row>
    <row r="19" ht="12.75" customHeight="1" s="406">
      <c r="C19" s="80" t="n"/>
      <c r="D19" s="258">
        <f>$D$17</f>
        <v/>
      </c>
      <c r="E19" s="271">
        <f>F19+L19</f>
        <v/>
      </c>
      <c r="F19" s="86">
        <f>SUM(G19:K19)</f>
        <v/>
      </c>
      <c r="G19" s="86" t="n">
        <v>519.9052929999999</v>
      </c>
      <c r="H19" s="86" t="n">
        <v>2076.451245</v>
      </c>
      <c r="I19" s="86" t="n">
        <v>736.1845870000002</v>
      </c>
      <c r="J19" s="86" t="n">
        <v>0</v>
      </c>
      <c r="K19" s="86" t="n">
        <v>0.379754</v>
      </c>
      <c r="L19" s="86">
        <f>SUM(M19:R19)</f>
        <v/>
      </c>
      <c r="M19" s="86" t="n">
        <v>6.429797</v>
      </c>
      <c r="N19" s="86" t="n">
        <v>0</v>
      </c>
      <c r="O19" s="86" t="n">
        <v>0</v>
      </c>
      <c r="P19" s="86" t="n">
        <v>95.75660000000002</v>
      </c>
      <c r="Q19" s="86" t="n">
        <v>0</v>
      </c>
      <c r="R19" s="86" t="n">
        <v>0</v>
      </c>
      <c r="S19" s="87" t="n">
        <v>0.9600000000000004</v>
      </c>
      <c r="T19" s="272" t="n">
        <v>2.56</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541</v>
      </c>
      <c r="F13" s="84" t="n">
        <v>0</v>
      </c>
      <c r="G13" s="84" t="n">
        <v>0</v>
      </c>
      <c r="H13" s="123" t="n">
        <v>0</v>
      </c>
      <c r="I13" s="84" t="n">
        <v>0</v>
      </c>
      <c r="J13" s="270" t="n">
        <v>541</v>
      </c>
    </row>
    <row r="14" ht="12.75" customHeight="1" s="406">
      <c r="B14" s="153" t="n"/>
      <c r="C14" s="55" t="n"/>
      <c r="D14" s="55">
        <f>"Jahr "&amp;(AktJahr-1)</f>
        <v/>
      </c>
      <c r="E14" s="337" t="n">
        <v>390</v>
      </c>
      <c r="F14" s="126" t="n">
        <v>0</v>
      </c>
      <c r="G14" s="126" t="n">
        <v>0</v>
      </c>
      <c r="H14" s="129" t="n">
        <v>0</v>
      </c>
      <c r="I14" s="126" t="n">
        <v>0</v>
      </c>
      <c r="J14" s="290" t="n">
        <v>390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37" t="n">
        <v>0</v>
      </c>
      <c r="F16" s="126" t="n">
        <v>0</v>
      </c>
      <c r="G16" s="126" t="n">
        <v>0</v>
      </c>
      <c r="H16" s="129" t="n">
        <v>0</v>
      </c>
      <c r="I16" s="126" t="n">
        <v>0</v>
      </c>
      <c r="J16" s="290" t="n">
        <v>0</v>
      </c>
    </row>
    <row r="17" ht="12.75" customHeight="1" s="406">
      <c r="B17" s="154" t="inlineStr">
        <is>
          <t>BE</t>
        </is>
      </c>
      <c r="C17" s="82" t="inlineStr">
        <is>
          <t>Belgien</t>
        </is>
      </c>
      <c r="D17" s="83">
        <f>$D$13</f>
        <v/>
      </c>
      <c r="E17" s="269" t="n">
        <v>25</v>
      </c>
      <c r="F17" s="84" t="n">
        <v>0</v>
      </c>
      <c r="G17" s="84" t="n">
        <v>0</v>
      </c>
      <c r="H17" s="123" t="n">
        <v>0</v>
      </c>
      <c r="I17" s="84" t="n">
        <v>0</v>
      </c>
      <c r="J17" s="270" t="n">
        <v>25</v>
      </c>
    </row>
    <row r="18" ht="12.75" customHeight="1" s="406">
      <c r="B18" s="153" t="n"/>
      <c r="C18" s="55" t="n"/>
      <c r="D18" s="55">
        <f>$D$14</f>
        <v/>
      </c>
      <c r="E18" s="337" t="n">
        <v>25</v>
      </c>
      <c r="F18" s="126" t="n">
        <v>0</v>
      </c>
      <c r="G18" s="126" t="n">
        <v>0</v>
      </c>
      <c r="H18" s="129" t="n">
        <v>0</v>
      </c>
      <c r="I18" s="126" t="n">
        <v>0</v>
      </c>
      <c r="J18" s="290" t="n">
        <v>25</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75</v>
      </c>
      <c r="F25" s="84" t="n">
        <v>0</v>
      </c>
      <c r="G25" s="84" t="n">
        <v>0</v>
      </c>
      <c r="H25" s="123" t="n">
        <v>0</v>
      </c>
      <c r="I25" s="84" t="n">
        <v>0</v>
      </c>
      <c r="J25" s="270" t="n">
        <v>75</v>
      </c>
    </row>
    <row r="26" ht="12.75" customHeight="1" s="406">
      <c r="B26" s="153" t="n"/>
      <c r="C26" s="55" t="n"/>
      <c r="D26" s="55">
        <f>$D$14</f>
        <v/>
      </c>
      <c r="E26" s="337" t="n">
        <v>50</v>
      </c>
      <c r="F26" s="126" t="n">
        <v>0</v>
      </c>
      <c r="G26" s="126" t="n">
        <v>0</v>
      </c>
      <c r="H26" s="129" t="n">
        <v>0</v>
      </c>
      <c r="I26" s="126" t="n">
        <v>0</v>
      </c>
      <c r="J26" s="290" t="n">
        <v>50</v>
      </c>
    </row>
    <row r="27" ht="12.75" customHeight="1" s="406">
      <c r="B27" s="153" t="inlineStr">
        <is>
          <t>FR</t>
        </is>
      </c>
      <c r="C27" s="82" t="inlineStr">
        <is>
          <t>Frankreich</t>
        </is>
      </c>
      <c r="D27" s="83">
        <f>$D$13</f>
        <v/>
      </c>
      <c r="E27" s="269" t="n">
        <v>50</v>
      </c>
      <c r="F27" s="84" t="n">
        <v>0</v>
      </c>
      <c r="G27" s="84" t="n">
        <v>0</v>
      </c>
      <c r="H27" s="123" t="n">
        <v>0</v>
      </c>
      <c r="I27" s="84" t="n">
        <v>0</v>
      </c>
      <c r="J27" s="270" t="n">
        <v>50</v>
      </c>
    </row>
    <row r="28" ht="12.75" customHeight="1" s="406">
      <c r="B28" s="153" t="n"/>
      <c r="C28" s="55" t="n"/>
      <c r="D28" s="55">
        <f>$D$14</f>
        <v/>
      </c>
      <c r="E28" s="337" t="n">
        <v>150</v>
      </c>
      <c r="F28" s="126" t="n">
        <v>0</v>
      </c>
      <c r="G28" s="126" t="n">
        <v>0</v>
      </c>
      <c r="H28" s="129" t="n">
        <v>0</v>
      </c>
      <c r="I28" s="126" t="n">
        <v>0</v>
      </c>
      <c r="J28" s="290" t="n">
        <v>150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40</v>
      </c>
      <c r="F33" s="84" t="n">
        <v>0</v>
      </c>
      <c r="G33" s="84" t="n">
        <v>0</v>
      </c>
      <c r="H33" s="123" t="n">
        <v>0</v>
      </c>
      <c r="I33" s="84" t="n">
        <v>0</v>
      </c>
      <c r="J33" s="270" t="n">
        <v>40</v>
      </c>
    </row>
    <row r="34" ht="12.75" customHeight="1" s="406">
      <c r="B34" s="153" t="n"/>
      <c r="C34" s="55" t="n"/>
      <c r="D34" s="55">
        <f>$D$14</f>
        <v/>
      </c>
      <c r="E34" s="337" t="n">
        <v>40</v>
      </c>
      <c r="F34" s="126" t="n">
        <v>0</v>
      </c>
      <c r="G34" s="126" t="n">
        <v>0</v>
      </c>
      <c r="H34" s="129" t="n">
        <v>0</v>
      </c>
      <c r="I34" s="126" t="n">
        <v>0</v>
      </c>
      <c r="J34" s="290" t="n">
        <v>40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20</v>
      </c>
      <c r="F43" s="84" t="n">
        <v>0</v>
      </c>
      <c r="G43" s="84" t="n">
        <v>0</v>
      </c>
      <c r="H43" s="123" t="n">
        <v>0</v>
      </c>
      <c r="I43" s="84" t="n">
        <v>0</v>
      </c>
      <c r="J43" s="270" t="n">
        <v>20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75</v>
      </c>
      <c r="F48" s="126" t="n">
        <v>0</v>
      </c>
      <c r="G48" s="126" t="n">
        <v>0</v>
      </c>
      <c r="H48" s="129" t="n">
        <v>0</v>
      </c>
      <c r="I48" s="126" t="n">
        <v>0</v>
      </c>
      <c r="J48" s="290" t="n">
        <v>75</v>
      </c>
    </row>
    <row r="49" ht="12.75" customHeight="1" s="406">
      <c r="B49" s="153" t="inlineStr">
        <is>
          <t>AT</t>
        </is>
      </c>
      <c r="C49" s="82" t="inlineStr">
        <is>
          <t>Österreich</t>
        </is>
      </c>
      <c r="D49" s="83">
        <f>$D$13</f>
        <v/>
      </c>
      <c r="E49" s="269" t="n">
        <v>80</v>
      </c>
      <c r="F49" s="84" t="n">
        <v>0</v>
      </c>
      <c r="G49" s="84" t="n">
        <v>0</v>
      </c>
      <c r="H49" s="123" t="n">
        <v>0</v>
      </c>
      <c r="I49" s="84" t="n">
        <v>0</v>
      </c>
      <c r="J49" s="270" t="n">
        <v>80</v>
      </c>
    </row>
    <row r="50" ht="12.75" customHeight="1" s="406">
      <c r="B50" s="153" t="n"/>
      <c r="C50" s="55" t="n"/>
      <c r="D50" s="55">
        <f>$D$14</f>
        <v/>
      </c>
      <c r="E50" s="337" t="n">
        <v>30</v>
      </c>
      <c r="F50" s="126" t="n">
        <v>0</v>
      </c>
      <c r="G50" s="126" t="n">
        <v>0</v>
      </c>
      <c r="H50" s="129" t="n">
        <v>0</v>
      </c>
      <c r="I50" s="126" t="n">
        <v>0</v>
      </c>
      <c r="J50" s="290" t="n">
        <v>30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20</v>
      </c>
      <c r="F64" s="126" t="n">
        <v>0</v>
      </c>
      <c r="G64" s="126" t="n">
        <v>0</v>
      </c>
      <c r="H64" s="129" t="n">
        <v>0</v>
      </c>
      <c r="I64" s="126" t="n">
        <v>0</v>
      </c>
      <c r="J64" s="290" t="n">
        <v>20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25</v>
      </c>
      <c r="F83" s="84" t="n">
        <v>0</v>
      </c>
      <c r="G83" s="84" t="n">
        <v>0</v>
      </c>
      <c r="H83" s="123" t="n">
        <v>0</v>
      </c>
      <c r="I83" s="84" t="n">
        <v>0</v>
      </c>
      <c r="J83" s="270" t="n">
        <v>25</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226</v>
      </c>
      <c r="F87" s="84" t="n">
        <v>0</v>
      </c>
      <c r="G87" s="84" t="n">
        <v>0</v>
      </c>
      <c r="H87" s="123" t="n">
        <v>0</v>
      </c>
      <c r="I87" s="84" t="n">
        <v>0</v>
      </c>
      <c r="J87" s="270" t="n">
        <v>226</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