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5905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Bayerische Landesbank</t>
        </is>
      </c>
      <c r="H2" s="4" t="n"/>
      <c r="I2" s="4" t="n"/>
    </row>
    <row r="3" ht="15" customHeight="1" s="406">
      <c r="G3" s="5" t="inlineStr">
        <is>
          <t>Brienner Str. 18</t>
        </is>
      </c>
      <c r="H3" s="6" t="n"/>
      <c r="I3" s="6" t="n"/>
    </row>
    <row r="4" ht="15" customHeight="1" s="406">
      <c r="G4" s="5" t="inlineStr">
        <is>
          <t>80333 München</t>
        </is>
      </c>
      <c r="H4" s="6" t="n"/>
      <c r="I4" s="6" t="n"/>
      <c r="J4" s="7" t="n"/>
    </row>
    <row r="5" ht="15" customHeight="1" s="406">
      <c r="G5" s="5" t="inlineStr">
        <is>
          <t>Telefon: +49 89 2171 - 01</t>
        </is>
      </c>
      <c r="H5" s="6" t="n"/>
      <c r="I5" s="6" t="n"/>
      <c r="J5" s="7" t="n"/>
    </row>
    <row r="6" ht="15" customHeight="1" s="406">
      <c r="G6" s="5" t="inlineStr">
        <is>
          <t>Telefax: +49 89 2171 - 23578</t>
        </is>
      </c>
      <c r="H6" s="6" t="n"/>
      <c r="I6" s="6" t="n"/>
      <c r="J6" s="7" t="n"/>
    </row>
    <row r="7" ht="15" customHeight="1" s="406">
      <c r="G7" s="5" t="inlineStr">
        <is>
          <t>E-Mail: kontakt@bayernlb.de</t>
        </is>
      </c>
      <c r="H7" s="6" t="n"/>
      <c r="I7" s="6" t="n"/>
    </row>
    <row r="8" ht="14.1" customFormat="1" customHeight="1" s="8">
      <c r="A8" s="9" t="n"/>
      <c r="G8" s="5" t="inlineStr">
        <is>
          <t>Internet: www.bayernlb.de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7965.57516969</v>
      </c>
      <c r="E21" s="370" t="n">
        <v>8282.482632000001</v>
      </c>
      <c r="F21" s="369" t="n">
        <v>8051.62543917</v>
      </c>
      <c r="G21" s="370" t="n">
        <v>8054.5956</v>
      </c>
      <c r="H21" s="369" t="n">
        <v>7754.00799202</v>
      </c>
      <c r="I21" s="370" t="n">
        <v>7728.980585</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10758.99590467</v>
      </c>
      <c r="E23" s="374" t="n">
        <v>11555.223122</v>
      </c>
      <c r="F23" s="373" t="n">
        <v>11551.03069342</v>
      </c>
      <c r="G23" s="374" t="n">
        <v>11557.149767</v>
      </c>
      <c r="H23" s="373" t="n">
        <v>11184.01355056</v>
      </c>
      <c r="I23" s="374" t="n">
        <v>10944.246864</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329.087655424</v>
      </c>
      <c r="E27" s="386" t="n">
        <v>343.645857</v>
      </c>
      <c r="F27" s="385" t="n">
        <v>161.032508783</v>
      </c>
      <c r="G27" s="386" t="n">
        <v>161.091912</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2464.333079556</v>
      </c>
      <c r="E29" s="391" t="n">
        <v>2929.094633</v>
      </c>
      <c r="F29" s="390" t="n">
        <v>3338.372745462</v>
      </c>
      <c r="G29" s="391" t="n">
        <v>3341.462255</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2793.4207</v>
      </c>
      <c r="E31" s="27" t="n">
        <v>3272.7405</v>
      </c>
      <c r="F31" s="26" t="n">
        <v>3499.4052</v>
      </c>
      <c r="G31" s="27" t="n">
        <v>3502.5542</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13097.27497672</v>
      </c>
      <c r="E37" s="370" t="n">
        <v>15014.660844</v>
      </c>
      <c r="F37" s="369" t="n">
        <v>13037.39865402</v>
      </c>
      <c r="G37" s="370" t="n">
        <v>14098.51373</v>
      </c>
      <c r="H37" s="369" t="n">
        <v>12223.15665791</v>
      </c>
      <c r="I37" s="370" t="n">
        <v>13042.439599</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22750.42487911</v>
      </c>
      <c r="E39" s="374" t="n">
        <v>24129.790103</v>
      </c>
      <c r="F39" s="373" t="n">
        <v>22340.9695884</v>
      </c>
      <c r="G39" s="374" t="n">
        <v>22113.064692</v>
      </c>
      <c r="H39" s="373" t="n">
        <v>20559.0963459</v>
      </c>
      <c r="I39" s="374" t="n">
        <v>19952.953559</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527.973391461</v>
      </c>
      <c r="E43" s="386" t="n">
        <v>602.5956600000001</v>
      </c>
      <c r="F43" s="385" t="n">
        <v>260.74797308</v>
      </c>
      <c r="G43" s="386" t="n">
        <v>281.970275</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9125.176510928999</v>
      </c>
      <c r="E45" s="391" t="n">
        <v>8512.533599</v>
      </c>
      <c r="F45" s="390" t="n">
        <v>9042.822961304</v>
      </c>
      <c r="G45" s="391" t="n">
        <v>7732.580688</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9653.1499</v>
      </c>
      <c r="E47" s="27" t="n">
        <v>9115.129300000001</v>
      </c>
      <c r="F47" s="26" t="n">
        <v>9303.570900000001</v>
      </c>
      <c r="G47" s="27" t="n">
        <v>8014.551</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753.5</v>
      </c>
      <c r="F13" s="84" t="n">
        <v>753.5</v>
      </c>
      <c r="G13" s="123" t="n">
        <v>0</v>
      </c>
      <c r="H13" s="84" t="n"/>
      <c r="I13" s="123" t="n">
        <v>0</v>
      </c>
      <c r="J13" s="84" t="n">
        <v>0</v>
      </c>
      <c r="K13" s="270" t="n">
        <v>0</v>
      </c>
    </row>
    <row r="14" ht="12.75" customHeight="1" s="406">
      <c r="B14" s="153" t="n"/>
      <c r="C14" s="55" t="n"/>
      <c r="D14" s="55">
        <f>"Jahr "&amp;(AktJahr-1)</f>
        <v/>
      </c>
      <c r="E14" s="337" t="n">
        <v>822.5</v>
      </c>
      <c r="F14" s="126" t="n">
        <v>822.5</v>
      </c>
      <c r="G14" s="129" t="n">
        <v>0</v>
      </c>
      <c r="H14" s="126" t="n"/>
      <c r="I14" s="129" t="n">
        <v>0</v>
      </c>
      <c r="J14" s="126" t="n">
        <v>0</v>
      </c>
      <c r="K14" s="290" t="n">
        <v>0</v>
      </c>
    </row>
    <row r="15" ht="12.75" customHeight="1" s="406">
      <c r="B15" s="153" t="inlineStr">
        <is>
          <t>DE</t>
        </is>
      </c>
      <c r="C15" s="82" t="inlineStr">
        <is>
          <t>Deutschland</t>
        </is>
      </c>
      <c r="D15" s="83">
        <f>$D$13</f>
        <v/>
      </c>
      <c r="E15" s="269" t="n">
        <v>753.5</v>
      </c>
      <c r="F15" s="84" t="n">
        <v>753.5</v>
      </c>
      <c r="G15" s="123" t="n">
        <v>0</v>
      </c>
      <c r="H15" s="84" t="n"/>
      <c r="I15" s="123" t="n">
        <v>0</v>
      </c>
      <c r="J15" s="84" t="n">
        <v>0</v>
      </c>
      <c r="K15" s="270" t="n">
        <v>0</v>
      </c>
    </row>
    <row r="16" ht="12.75" customHeight="1" s="406">
      <c r="B16" s="153" t="n"/>
      <c r="C16" s="55" t="n"/>
      <c r="D16" s="55">
        <f>$D$14</f>
        <v/>
      </c>
      <c r="E16" s="337" t="n">
        <v>822.5</v>
      </c>
      <c r="F16" s="126" t="n">
        <v>822.5</v>
      </c>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7965.57516969</v>
      </c>
      <c r="E9" s="224" t="n">
        <v>8282.482632000001</v>
      </c>
    </row>
    <row r="10" ht="21.75" customFormat="1" customHeight="1" s="165" thickBot="1">
      <c r="B10" s="249" t="inlineStr">
        <is>
          <t>davon Anteil festverzinslicher Pfandbriefe
§ 28 Abs. 1 Nr. 13  (gewichteter Durchschnitt)</t>
        </is>
      </c>
      <c r="C10" s="166" t="inlineStr">
        <is>
          <t>%</t>
        </is>
      </c>
      <c r="D10" s="167" t="n">
        <v>72.22328429</v>
      </c>
      <c r="E10" s="209" t="n">
        <v>64.08</v>
      </c>
    </row>
    <row r="11" ht="13.5" customHeight="1" s="406" thickBot="1">
      <c r="B11" s="205" t="n"/>
      <c r="C11" s="21" t="n"/>
      <c r="D11" s="21" t="n"/>
      <c r="E11" s="210" t="n"/>
    </row>
    <row r="12">
      <c r="B12" s="247" t="inlineStr">
        <is>
          <t>Deckungsmasse</t>
        </is>
      </c>
      <c r="C12" s="250" t="inlineStr">
        <is>
          <t>(Mio. €)</t>
        </is>
      </c>
      <c r="D12" s="207" t="n">
        <v>10758.99590467</v>
      </c>
      <c r="E12" s="208" t="n">
        <v>11555.223122</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70.82653907</v>
      </c>
      <c r="E18" s="212" t="n">
        <v>69.18000000000001</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14.253110547</v>
      </c>
      <c r="E20" s="212" t="n">
        <v>40.149223</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44.75992978</v>
      </c>
      <c r="E23" s="212" t="n">
        <v>82.559372</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39.57585061699999</v>
      </c>
      <c r="E27" s="212" t="n">
        <v>26.988322</v>
      </c>
    </row>
    <row r="28">
      <c r="B28" s="496" t="n"/>
      <c r="C28" s="171" t="inlineStr">
        <is>
          <t>USD</t>
        </is>
      </c>
      <c r="D28" s="170" t="n">
        <v>559.217793698</v>
      </c>
      <c r="E28" s="212" t="n">
        <v>648.700651</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4.61</v>
      </c>
      <c r="E30" s="212" t="n">
        <v>4.6</v>
      </c>
    </row>
    <row r="31" ht="21" customHeight="1" s="406">
      <c r="B31" s="172" t="inlineStr">
        <is>
          <t xml:space="preserve">durchschnittlicher gewichteter Beleihungsauslauf
§ 28 Abs. 2 Nr. 3  </t>
        </is>
      </c>
      <c r="C31" s="171" t="inlineStr">
        <is>
          <t>%</t>
        </is>
      </c>
      <c r="D31" s="170" t="n">
        <v>57.816298</v>
      </c>
      <c r="E31" s="212" t="n">
        <v>57.71</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225.486662588</v>
      </c>
      <c r="E35" s="212" t="n">
        <v>6.229848</v>
      </c>
    </row>
    <row r="36">
      <c r="A36" s="218" t="n"/>
      <c r="B36" s="242" t="inlineStr">
        <is>
          <t>Tag, an dem sich die größte negative Summe ergibt</t>
        </is>
      </c>
      <c r="C36" s="169" t="inlineStr">
        <is>
          <t>Tag (1-180)</t>
        </is>
      </c>
      <c r="D36" s="362" t="n">
        <v>179</v>
      </c>
      <c r="E36" s="363" t="n">
        <v>7</v>
      </c>
    </row>
    <row r="37" ht="21.75" customHeight="1" s="406" thickBot="1">
      <c r="A37" s="218" t="n">
        <v>1</v>
      </c>
      <c r="B37" s="173" t="inlineStr">
        <is>
          <t>Gesamtbetrag der Deckungswerte, welche die Anforderungen von § 4 Abs. 1a S. 3 PfandBG erfüllen (Liquiditätsdeckung)</t>
        </is>
      </c>
      <c r="C37" s="248" t="inlineStr">
        <is>
          <t>(Mio. €)</t>
        </is>
      </c>
      <c r="D37" s="214" t="n">
        <v>498.19847338</v>
      </c>
      <c r="E37" s="215" t="n">
        <v>649.331966</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0.576092</v>
      </c>
      <c r="E48" s="215" t="n">
        <v>0.28</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13097.27497672</v>
      </c>
      <c r="E9" s="224" t="n">
        <v>15014.660844</v>
      </c>
    </row>
    <row r="10" ht="21.75" customFormat="1" customHeight="1" s="165" thickBot="1">
      <c r="A10" s="218" t="n">
        <v>1</v>
      </c>
      <c r="B10" s="249" t="inlineStr">
        <is>
          <t>davon Anteil festverzinslicher Pfandbriefe
§ 28 Abs. 1 Nr. 13 (gewichteter Durchschnitt)</t>
        </is>
      </c>
      <c r="C10" s="166" t="inlineStr">
        <is>
          <t>%</t>
        </is>
      </c>
      <c r="D10" s="167" t="n">
        <v>97.75525825</v>
      </c>
      <c r="E10" s="209" t="n">
        <v>97.98</v>
      </c>
    </row>
    <row r="11" ht="13.5" customHeight="1" s="406" thickBot="1">
      <c r="A11" s="218" t="n">
        <v>1</v>
      </c>
      <c r="B11" s="205" t="n"/>
      <c r="C11" s="21" t="n"/>
      <c r="D11" s="21" t="n"/>
      <c r="E11" s="210" t="n"/>
    </row>
    <row r="12">
      <c r="A12" s="218" t="n">
        <v>1</v>
      </c>
      <c r="B12" s="247" t="inlineStr">
        <is>
          <t>Deckungsmasse</t>
        </is>
      </c>
      <c r="C12" s="251" t="inlineStr">
        <is>
          <t>(Mio. €)</t>
        </is>
      </c>
      <c r="D12" s="223" t="n">
        <v>22750.42487911</v>
      </c>
      <c r="E12" s="224" t="n">
        <v>24129.790103</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93.74713795</v>
      </c>
      <c r="E16" s="212" t="n">
        <v>93.34999999999999</v>
      </c>
    </row>
    <row r="17">
      <c r="A17" s="218" t="n"/>
      <c r="B17" s="497" t="inlineStr">
        <is>
          <t>Nettobarwert nach § 6 Pfandbrief-Barwertverordnung
je Fremdwährung in Mio. Euro
§ 28 Abs. 1 Nr. 14 (Saldo aus Aktiv-/Passivseite)</t>
        </is>
      </c>
      <c r="C17" s="171" t="inlineStr">
        <is>
          <t>CAD</t>
        </is>
      </c>
      <c r="D17" s="170" t="n">
        <v>6.579598249</v>
      </c>
      <c r="E17" s="212" t="n">
        <v>6.128825</v>
      </c>
    </row>
    <row r="18" customFormat="1" s="165">
      <c r="A18" s="218" t="n"/>
      <c r="B18" s="496" t="n"/>
      <c r="C18" s="171" t="inlineStr">
        <is>
          <t>CHF</t>
        </is>
      </c>
      <c r="D18" s="170" t="n">
        <v>2.080644444</v>
      </c>
      <c r="E18" s="212" t="n">
        <v>2.509281</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-704.208154868</v>
      </c>
      <c r="E21" s="212" t="n">
        <v>-308.646398</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-4.743824149</v>
      </c>
      <c r="E26" s="212" t="n">
        <v>9.008507</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632.016720566</v>
      </c>
      <c r="E30" s="212" t="n">
        <v>59.672345</v>
      </c>
    </row>
    <row r="31">
      <c r="A31" s="218" t="n"/>
      <c r="B31" s="242" t="inlineStr">
        <is>
          <t>Tag, an dem sich die größte negative Summe ergibt</t>
        </is>
      </c>
      <c r="C31" s="169" t="inlineStr">
        <is>
          <t>Tag (1-180)</t>
        </is>
      </c>
      <c r="D31" s="362" t="n">
        <v>170</v>
      </c>
      <c r="E31" s="363" t="n">
        <v>42</v>
      </c>
    </row>
    <row r="32" ht="21.75" customHeight="1" s="406" thickBot="1">
      <c r="A32" s="218" t="n"/>
      <c r="B32" s="173" t="inlineStr">
        <is>
          <t>Gesamtbetrag der Deckungswerte, welche die Anforderungen von § 4 Abs. 1a S. 3 PfandBG erfüllen (Liquiditätsdeckung)</t>
        </is>
      </c>
      <c r="C32" s="248" t="inlineStr">
        <is>
          <t>(Mio. €)</t>
        </is>
      </c>
      <c r="D32" s="214" t="n">
        <v>798.09888576</v>
      </c>
      <c r="E32" s="215" t="n">
        <v>859.467439</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0.256078</v>
      </c>
      <c r="E43" s="215" t="n">
        <v>0.31</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18.5" customHeight="1" s="406" thickBot="1">
      <c r="B10" s="230" t="inlineStr">
        <is>
          <t>ISIN</t>
        </is>
      </c>
      <c r="C10" s="204" t="inlineStr">
        <is>
          <t>(Mio. €)</t>
        </is>
      </c>
      <c r="D10" s="500" t="inlineStr">
        <is>
          <t>DE000BLB3Z54, DE000BLB49K4, DE000BLB5382, DE000BLB6JG6, DE000BLB6JK8, DE000BLB6JT9, DE000BLB6JV5, DE000BLB6JX1, DE000BLB6J02, DE000BLB6J10, DE000BLB9P76, DE000BLB9Q75, DE000BLB9RS8, DE000BLB9RT6, DE000BLB9R82, DE000BLB9SE6, DE000BLB9SF3, DE000BLB9SH9, DE000BLB9SJ5, DE000BLB9SK3, DE000BLB9SN7, DE000BLB9S99, DE000BLB9TJ3, DE000BLB9TM7, DE000BLB9T98, DE000BLB9W85, XS2782184902, XS2810868989</t>
        </is>
      </c>
      <c r="E10" s="501" t="inlineStr">
        <is>
          <t>DE000BLB3Z54, DE000BLB49K4, DE000BLB5382, DE000BLB6JF8, DE000BLB6JG6, DE000BLB6JK8, DE000BLB6JN2, DE000BLB6JT9, DE000BLB6JV5, DE000BLB6JX1, DE000BLB6J02, DE000BLB9P76, DE000BLB9Q75, DE000BLB9RF5, DE000BLB9RH1, DE000BLB9RS8, DE000BLB9RT6, DE000BLB9R25, DE000BLB9R74, DE000BLB9R82, DE000BLB9SE6, DE000BLB9SF3, DE000BLB9SH9, DE000BLB9SJ5, DE000BLB9SK3, DE000BLB9SN7, DE000BLB9S99, DE000BLB9TJ3, DE000BLB9TM7, DE000BLB9T98, XS2533544701</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9.5" customHeight="1" s="406" thickBot="1">
      <c r="B22" s="230" t="inlineStr">
        <is>
          <t>ISIN</t>
        </is>
      </c>
      <c r="C22" s="204" t="inlineStr">
        <is>
          <t>(Mio. €)</t>
        </is>
      </c>
      <c r="D22" s="500" t="inlineStr">
        <is>
          <t>DE000BLB12E5, DE000BLB12F2, DE000BLB12G0, DE000BLB2850, DE000BLB29P5, DE000BLB3B94, DE000BLB35M9, DE000BLB4Q39, DE000BLB4S78, DE000BLB4VD3, DE000BLB5FD3, DE000BLB5GT7, DE000BLB6H95, DE000BLB6JB7, DE000BLB6JC5, DE000BLB6JD3, DE000BLB6JE1, DE000BLB6JH4, DE000BLB6JL6, DE000BLB6JM4, DE000BLB6JP7, DE000BLB6JQ5, DE000BLB6JR3, DE000BLB6JY9, DE000BLB9SG1, XS2069965015, XS2072844918, XS2422922943, XS2507957186</t>
        </is>
      </c>
      <c r="E22" s="501" t="inlineStr">
        <is>
          <t>DE000BLB12E5, DE000BLB12F2, DE000BLB12G0, DE000BLB2LF3, DE000BLB2TQ3, DE000BLB2WB9, DE000BLB2538, DE000BLB2579, DE000BLB2850, DE000BLB29P5, DE000BLB3B94, DE000BLB35M9, DE000BLB4Q39, DE000BLB4S78, DE000BLB4VD3, DE000BLB4YG0, DE000BLB5FD3, DE000BLB5GT7, DE000BLB6H53, DE000BLB6H95, DE000BLB6JB7, DE000BLB6JC5, DE000BLB6JD3, DE000BLB6JE1, DE000BLB6JH4, DE000BLB6JL6, DE000BLB6JM4, DE000BLB6JP7, DE000BLB6JQ5, DE000BLB6JR3, DE000BLB6JY9, DE000BLB9SG1, XS2069965015, XS2072844918, XS2422922943, XS2507957186</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18.10.2024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BLB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Bayerische Landesbank</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913</v>
      </c>
      <c r="E11" s="45" t="n">
        <v>2190.764628651</v>
      </c>
      <c r="F11" s="44" t="n">
        <v>10</v>
      </c>
      <c r="G11" s="45" t="n">
        <v>1504.87087</v>
      </c>
      <c r="I11" s="44" t="n">
        <v>0</v>
      </c>
      <c r="J11" s="45" t="n">
        <v>0</v>
      </c>
    </row>
    <row r="12" ht="12.75" customHeight="1" s="406">
      <c r="A12" s="17" t="n">
        <v>0</v>
      </c>
      <c r="B12" s="412" t="inlineStr">
        <is>
          <t>&gt; 0,5 Jahre und &lt;= 1 Jahr</t>
        </is>
      </c>
      <c r="C12" s="413" t="n"/>
      <c r="D12" s="44" t="n">
        <v>131.817613433</v>
      </c>
      <c r="E12" s="45" t="n">
        <v>1035.140071064</v>
      </c>
      <c r="F12" s="44" t="n">
        <v>1841.589579</v>
      </c>
      <c r="G12" s="45" t="n">
        <v>1209.380922</v>
      </c>
      <c r="I12" s="44" t="n">
        <v>0</v>
      </c>
      <c r="J12" s="45" t="n">
        <v>0</v>
      </c>
    </row>
    <row r="13" ht="12.75" customHeight="1" s="406">
      <c r="A13" s="17" t="n"/>
      <c r="B13" s="412" t="inlineStr">
        <is>
          <t>&gt; 1 Jahr und &lt;= 1,5 Jahre</t>
        </is>
      </c>
      <c r="C13" s="413" t="n"/>
      <c r="D13" s="44" t="n">
        <v>651</v>
      </c>
      <c r="E13" s="45" t="n">
        <v>760.1676746359999</v>
      </c>
      <c r="F13" s="44" t="n">
        <v>913</v>
      </c>
      <c r="G13" s="45" t="n">
        <v>781.606377</v>
      </c>
      <c r="I13" s="44" t="n">
        <v>913</v>
      </c>
      <c r="J13" s="45" t="n">
        <v>10</v>
      </c>
    </row>
    <row r="14" ht="12.75" customHeight="1" s="406">
      <c r="A14" s="17" t="n">
        <v>0</v>
      </c>
      <c r="B14" s="412" t="inlineStr">
        <is>
          <t>&gt; 1,5 Jahre und &lt;= 2 Jahre</t>
        </is>
      </c>
      <c r="C14" s="412" t="n"/>
      <c r="D14" s="46" t="n">
        <v>525</v>
      </c>
      <c r="E14" s="217" t="n">
        <v>1211.939470456</v>
      </c>
      <c r="F14" s="46" t="n">
        <v>136.893053</v>
      </c>
      <c r="G14" s="217" t="n">
        <v>1289.754711</v>
      </c>
      <c r="I14" s="44" t="n">
        <v>131.817613433</v>
      </c>
      <c r="J14" s="45" t="n">
        <v>1841.589579</v>
      </c>
    </row>
    <row r="15" ht="12.75" customHeight="1" s="406">
      <c r="A15" s="17" t="n">
        <v>0</v>
      </c>
      <c r="B15" s="412" t="inlineStr">
        <is>
          <t>&gt; 2 Jahre und &lt;= 3 Jahre</t>
        </is>
      </c>
      <c r="C15" s="412" t="n"/>
      <c r="D15" s="46" t="n">
        <v>1026.65755627</v>
      </c>
      <c r="E15" s="217" t="n">
        <v>1589.719196888</v>
      </c>
      <c r="F15" s="46" t="n">
        <v>1156</v>
      </c>
      <c r="G15" s="217" t="n">
        <v>1688.244722</v>
      </c>
      <c r="I15" s="44" t="n">
        <v>1176</v>
      </c>
      <c r="J15" s="45" t="n">
        <v>1049.893053</v>
      </c>
    </row>
    <row r="16" ht="12.75" customHeight="1" s="406">
      <c r="A16" s="17" t="n">
        <v>0</v>
      </c>
      <c r="B16" s="412" t="inlineStr">
        <is>
          <t>&gt; 3 Jahre und &lt;= 4 Jahre</t>
        </is>
      </c>
      <c r="C16" s="412" t="n"/>
      <c r="D16" s="46" t="n">
        <v>1264</v>
      </c>
      <c r="E16" s="217" t="n">
        <v>1618.118922801</v>
      </c>
      <c r="F16" s="46" t="n">
        <v>785.5</v>
      </c>
      <c r="G16" s="217" t="n">
        <v>1425.517295</v>
      </c>
      <c r="I16" s="44" t="n">
        <v>1026.65755627</v>
      </c>
      <c r="J16" s="45" t="n">
        <v>1156</v>
      </c>
    </row>
    <row r="17" ht="12.75" customHeight="1" s="406">
      <c r="A17" s="17" t="n">
        <v>0</v>
      </c>
      <c r="B17" s="412" t="inlineStr">
        <is>
          <t>&gt; 4 Jahre und &lt;= 5 Jahre</t>
        </is>
      </c>
      <c r="C17" s="412" t="n"/>
      <c r="D17" s="46" t="n">
        <v>1291</v>
      </c>
      <c r="E17" s="217" t="n">
        <v>1183.390922488</v>
      </c>
      <c r="F17" s="46" t="n">
        <v>1262.5</v>
      </c>
      <c r="G17" s="217" t="n">
        <v>1569.579748</v>
      </c>
      <c r="I17" s="44" t="n">
        <v>1264</v>
      </c>
      <c r="J17" s="45" t="n">
        <v>785.5</v>
      </c>
    </row>
    <row r="18" ht="12.75" customHeight="1" s="406">
      <c r="A18" s="17" t="n">
        <v>0</v>
      </c>
      <c r="B18" s="412" t="inlineStr">
        <is>
          <t>&gt; 5 Jahre und &lt;= 10 Jahre</t>
        </is>
      </c>
      <c r="C18" s="413" t="n"/>
      <c r="D18" s="44" t="n">
        <v>2068.1</v>
      </c>
      <c r="E18" s="45" t="n">
        <v>1056.85640154</v>
      </c>
      <c r="F18" s="44" t="n">
        <v>2094.5</v>
      </c>
      <c r="G18" s="45" t="n">
        <v>1923.294207</v>
      </c>
      <c r="I18" s="44" t="n">
        <v>3344.1</v>
      </c>
      <c r="J18" s="45" t="n">
        <v>3346</v>
      </c>
    </row>
    <row r="19" ht="12.75" customHeight="1" s="406">
      <c r="A19" s="17" t="n">
        <v>0</v>
      </c>
      <c r="B19" s="412" t="inlineStr">
        <is>
          <t>&gt; 10 Jahre</t>
        </is>
      </c>
      <c r="C19" s="413" t="n"/>
      <c r="D19" s="44" t="n">
        <v>95</v>
      </c>
      <c r="E19" s="45" t="n">
        <v>112.89861613</v>
      </c>
      <c r="F19" s="44" t="n">
        <v>82.5</v>
      </c>
      <c r="G19" s="45" t="n">
        <v>162.974269</v>
      </c>
      <c r="I19" s="44" t="n">
        <v>110</v>
      </c>
      <c r="J19" s="45" t="n">
        <v>93.5</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2081.097751866</v>
      </c>
      <c r="E24" s="45" t="n">
        <v>3903.50880411</v>
      </c>
      <c r="F24" s="44" t="n">
        <v>588.517887</v>
      </c>
      <c r="G24" s="45" t="n">
        <v>3152.954873</v>
      </c>
      <c r="I24" s="44" t="n">
        <v>0</v>
      </c>
      <c r="J24" s="45" t="n">
        <v>0</v>
      </c>
    </row>
    <row r="25" ht="12.75" customHeight="1" s="406">
      <c r="A25" s="17" t="n"/>
      <c r="B25" s="412" t="inlineStr">
        <is>
          <t>&gt; 0,5 Jahre und &lt;= 1 Jahr</t>
        </is>
      </c>
      <c r="C25" s="413" t="n"/>
      <c r="D25" s="44" t="n">
        <v>720.37370681</v>
      </c>
      <c r="E25" s="45" t="n">
        <v>751.977661733</v>
      </c>
      <c r="F25" s="44" t="n">
        <v>1568.888</v>
      </c>
      <c r="G25" s="45" t="n">
        <v>722.4877929999999</v>
      </c>
      <c r="I25" s="44" t="n">
        <v>0</v>
      </c>
      <c r="J25" s="45" t="n">
        <v>0</v>
      </c>
    </row>
    <row r="26" ht="12.75" customHeight="1" s="406">
      <c r="A26" s="17" t="n">
        <v>1</v>
      </c>
      <c r="B26" s="412" t="inlineStr">
        <is>
          <t>&gt; 1 Jahr und &lt;= 1,5 Jahre</t>
        </is>
      </c>
      <c r="C26" s="413" t="n"/>
      <c r="D26" s="44" t="n">
        <v>1035.85</v>
      </c>
      <c r="E26" s="45" t="n">
        <v>781.210973113</v>
      </c>
      <c r="F26" s="44" t="n">
        <v>2081.779818</v>
      </c>
      <c r="G26" s="45" t="n">
        <v>1367.282292</v>
      </c>
      <c r="I26" s="44" t="n">
        <v>2081.097751866</v>
      </c>
      <c r="J26" s="45" t="n">
        <v>588.517887</v>
      </c>
    </row>
    <row r="27" ht="12.75" customHeight="1" s="406">
      <c r="A27" s="17" t="n">
        <v>1</v>
      </c>
      <c r="B27" s="412" t="inlineStr">
        <is>
          <t>&gt; 1,5 Jahre und &lt;= 2 Jahre</t>
        </is>
      </c>
      <c r="C27" s="412" t="n"/>
      <c r="D27" s="46" t="n">
        <v>900.199094311</v>
      </c>
      <c r="E27" s="217" t="n">
        <v>736.193302613</v>
      </c>
      <c r="F27" s="46" t="n">
        <v>720.3737070000001</v>
      </c>
      <c r="G27" s="217" t="n">
        <v>732.65635</v>
      </c>
      <c r="I27" s="44" t="n">
        <v>720.37370681</v>
      </c>
      <c r="J27" s="45" t="n">
        <v>1568.888</v>
      </c>
    </row>
    <row r="28" ht="12.75" customHeight="1" s="406">
      <c r="A28" s="17" t="n">
        <v>1</v>
      </c>
      <c r="B28" s="412" t="inlineStr">
        <is>
          <t>&gt; 2 Jahre und &lt;= 3 Jahre</t>
        </is>
      </c>
      <c r="C28" s="412" t="n"/>
      <c r="D28" s="46" t="n">
        <v>773.965880672</v>
      </c>
      <c r="E28" s="217" t="n">
        <v>1703.310052172</v>
      </c>
      <c r="F28" s="46" t="n">
        <v>1925.959741</v>
      </c>
      <c r="G28" s="217" t="n">
        <v>1627.426534</v>
      </c>
      <c r="I28" s="44" t="n">
        <v>1936.049094311</v>
      </c>
      <c r="J28" s="45" t="n">
        <v>2802.153525</v>
      </c>
    </row>
    <row r="29" ht="12.75" customHeight="1" s="406">
      <c r="A29" s="17" t="n">
        <v>1</v>
      </c>
      <c r="B29" s="412" t="inlineStr">
        <is>
          <t>&gt; 3 Jahre und &lt;= 4 Jahre</t>
        </is>
      </c>
      <c r="C29" s="412" t="n"/>
      <c r="D29" s="46" t="n">
        <v>944.315880672</v>
      </c>
      <c r="E29" s="217" t="n">
        <v>1600.1501129</v>
      </c>
      <c r="F29" s="46" t="n">
        <v>778.9393050000001</v>
      </c>
      <c r="G29" s="217" t="n">
        <v>1716.58576</v>
      </c>
      <c r="I29" s="44" t="n">
        <v>773.965880672</v>
      </c>
      <c r="J29" s="45" t="n">
        <v>1925.959741</v>
      </c>
    </row>
    <row r="30" ht="12.75" customHeight="1" s="406">
      <c r="A30" s="17" t="n">
        <v>1</v>
      </c>
      <c r="B30" s="412" t="inlineStr">
        <is>
          <t>&gt; 4 Jahre und &lt;= 5 Jahre</t>
        </is>
      </c>
      <c r="C30" s="412" t="n"/>
      <c r="D30" s="46" t="n">
        <v>879.063125</v>
      </c>
      <c r="E30" s="217" t="n">
        <v>1595.446502166</v>
      </c>
      <c r="F30" s="46" t="n">
        <v>949.289305</v>
      </c>
      <c r="G30" s="217" t="n">
        <v>1802.945528</v>
      </c>
      <c r="I30" s="44" t="n">
        <v>944.315880672</v>
      </c>
      <c r="J30" s="45" t="n">
        <v>778.9393050000001</v>
      </c>
    </row>
    <row r="31" ht="12.75" customHeight="1" s="406">
      <c r="A31" s="17" t="n">
        <v>1</v>
      </c>
      <c r="B31" s="412" t="inlineStr">
        <is>
          <t>&gt; 5 Jahre und &lt;= 10 Jahre</t>
        </is>
      </c>
      <c r="C31" s="413" t="n"/>
      <c r="D31" s="44" t="n">
        <v>3379.25779049</v>
      </c>
      <c r="E31" s="45" t="n">
        <v>5409.446059162</v>
      </c>
      <c r="F31" s="44" t="n">
        <v>4006.784253</v>
      </c>
      <c r="G31" s="45" t="n">
        <v>5721.398752</v>
      </c>
      <c r="I31" s="44" t="n">
        <v>4018.34762919</v>
      </c>
      <c r="J31" s="45" t="n">
        <v>4355.547657</v>
      </c>
    </row>
    <row r="32" ht="12.75" customHeight="1" s="406">
      <c r="B32" s="412" t="inlineStr">
        <is>
          <t>&gt; 10 Jahre</t>
        </is>
      </c>
      <c r="C32" s="413" t="n"/>
      <c r="D32" s="44" t="n">
        <v>2383.151746898</v>
      </c>
      <c r="E32" s="45" t="n">
        <v>6269.181411140001</v>
      </c>
      <c r="F32" s="44" t="n">
        <v>2394.128828</v>
      </c>
      <c r="G32" s="45" t="n">
        <v>7286.052221</v>
      </c>
      <c r="I32" s="44" t="n">
        <v>2623.125033198</v>
      </c>
      <c r="J32" s="45" t="n">
        <v>2994.654729</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2.50369154</v>
      </c>
      <c r="E9" s="54" t="n">
        <v>1.139819</v>
      </c>
    </row>
    <row r="10" ht="12.75" customHeight="1" s="406">
      <c r="A10" s="17" t="n">
        <v>0</v>
      </c>
      <c r="B10" s="55" t="inlineStr">
        <is>
          <t>Mehr als 300 Tsd. € bis einschließlich 1 Mio. €</t>
        </is>
      </c>
      <c r="C10" s="55" t="n"/>
      <c r="D10" s="44" t="n">
        <v>16.30647658</v>
      </c>
      <c r="E10" s="54" t="n">
        <v>16.636784</v>
      </c>
    </row>
    <row r="11" ht="12.75" customHeight="1" s="406">
      <c r="A11" s="17" t="n"/>
      <c r="B11" s="55" t="inlineStr">
        <is>
          <t>Mehr als 1 Mio. € bis einschließlich 10 Mio. €</t>
        </is>
      </c>
      <c r="C11" s="55" t="n"/>
      <c r="D11" s="44" t="n">
        <v>1162.938988002</v>
      </c>
      <c r="E11" s="54" t="n">
        <v>1209.030875</v>
      </c>
    </row>
    <row r="12" ht="12.75" customHeight="1" s="406">
      <c r="A12" s="17" t="n">
        <v>0</v>
      </c>
      <c r="B12" s="55" t="inlineStr">
        <is>
          <t>Mehr als 10 Mio. €</t>
        </is>
      </c>
      <c r="C12" s="55" t="n"/>
      <c r="D12" s="44" t="n">
        <v>9049.746748532001</v>
      </c>
      <c r="E12" s="54" t="n">
        <v>9614.915643999999</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3730.984219441</v>
      </c>
      <c r="E21" s="45" t="n">
        <v>3784.993521</v>
      </c>
    </row>
    <row r="22" ht="12.75" customHeight="1" s="406">
      <c r="A22" s="17" t="n">
        <v>1</v>
      </c>
      <c r="B22" s="55" t="inlineStr">
        <is>
          <t>Mehr als 10 Mio. € bis einschließlich 100 Mio. €</t>
        </is>
      </c>
      <c r="C22" s="55" t="n"/>
      <c r="D22" s="46" t="n">
        <v>5927.638493824</v>
      </c>
      <c r="E22" s="57" t="n">
        <v>6302.594031000001</v>
      </c>
    </row>
    <row r="23" ht="12.75" customHeight="1" s="406">
      <c r="A23" s="17" t="n">
        <v>1</v>
      </c>
      <c r="B23" s="55" t="inlineStr">
        <is>
          <t>Mehr als 100 Mio. €</t>
        </is>
      </c>
      <c r="C23" s="60" t="n"/>
      <c r="D23" s="61" t="n">
        <v>12338.302165843</v>
      </c>
      <c r="E23" s="62" t="n">
        <v>13219.702552</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5.16920577</v>
      </c>
      <c r="H16" s="84" t="n">
        <v>0</v>
      </c>
      <c r="I16" s="84" t="n">
        <v>1353.085094626</v>
      </c>
      <c r="J16" s="84" t="n">
        <v>6.661458189999999</v>
      </c>
      <c r="K16" s="84" t="n">
        <v>36.75311036000001</v>
      </c>
      <c r="L16" s="84">
        <f>SUM(M16:R16)</f>
        <v/>
      </c>
      <c r="M16" s="84" t="n">
        <v>3847.154687494</v>
      </c>
      <c r="N16" s="84" t="n">
        <v>1784.920529077</v>
      </c>
      <c r="O16" s="84" t="n">
        <v>111.93167091</v>
      </c>
      <c r="P16" s="84" t="n">
        <v>2724.525086878999</v>
      </c>
      <c r="Q16" s="84" t="n">
        <v>361.29498598</v>
      </c>
      <c r="R16" s="84" t="n">
        <v>0</v>
      </c>
      <c r="S16" s="85" t="n">
        <v>0</v>
      </c>
      <c r="T16" s="270" t="n">
        <v>0</v>
      </c>
    </row>
    <row r="17" ht="12.75" customHeight="1" s="406">
      <c r="C17" s="80" t="n"/>
      <c r="D17" s="258">
        <f>"Jahr "&amp;(AktJahr-1)</f>
        <v/>
      </c>
      <c r="E17" s="271">
        <f>F17+L17</f>
        <v/>
      </c>
      <c r="F17" s="86">
        <f>SUM(G17:K17)</f>
        <v/>
      </c>
      <c r="G17" s="86" t="n">
        <v>4.741622</v>
      </c>
      <c r="H17" s="86" t="n">
        <v>0</v>
      </c>
      <c r="I17" s="86" t="n">
        <v>1544.057497</v>
      </c>
      <c r="J17" s="86" t="n">
        <v>17.505669</v>
      </c>
      <c r="K17" s="86" t="n">
        <v>36.458809</v>
      </c>
      <c r="L17" s="86">
        <f>SUM(M17:R17)</f>
        <v/>
      </c>
      <c r="M17" s="86" t="n">
        <v>4255.812030999999</v>
      </c>
      <c r="N17" s="86" t="n">
        <v>1853.528371</v>
      </c>
      <c r="O17" s="86" t="n">
        <v>104.898879</v>
      </c>
      <c r="P17" s="86" t="n">
        <v>2509.821417000001</v>
      </c>
      <c r="Q17" s="86" t="n">
        <v>514.898831</v>
      </c>
      <c r="R17" s="86" t="n">
        <v>0</v>
      </c>
      <c r="S17" s="87" t="n">
        <v>0</v>
      </c>
      <c r="T17" s="272" t="n">
        <v>0</v>
      </c>
    </row>
    <row r="18" ht="12.75" customHeight="1" s="406">
      <c r="B18" s="13" t="inlineStr">
        <is>
          <t>DE</t>
        </is>
      </c>
      <c r="C18" s="82" t="inlineStr">
        <is>
          <t>Deutschland</t>
        </is>
      </c>
      <c r="D18" s="257">
        <f>$D$16</f>
        <v/>
      </c>
      <c r="E18" s="269">
        <f>F18+L18</f>
        <v/>
      </c>
      <c r="F18" s="84">
        <f>SUM(G18:K18)</f>
        <v/>
      </c>
      <c r="G18" s="84" t="n">
        <v>0.4492057699999999</v>
      </c>
      <c r="H18" s="84" t="n">
        <v>0</v>
      </c>
      <c r="I18" s="84" t="n">
        <v>1353.085094626</v>
      </c>
      <c r="J18" s="84" t="n">
        <v>6.661458189999999</v>
      </c>
      <c r="K18" s="84" t="n">
        <v>36.75311036000001</v>
      </c>
      <c r="L18" s="84">
        <f>SUM(M18:R18)</f>
        <v/>
      </c>
      <c r="M18" s="84" t="n">
        <v>1364.559364794</v>
      </c>
      <c r="N18" s="84" t="n">
        <v>1032.135001847</v>
      </c>
      <c r="O18" s="84" t="n">
        <v>111.93167091</v>
      </c>
      <c r="P18" s="84" t="n">
        <v>1467.983886949</v>
      </c>
      <c r="Q18" s="84" t="n">
        <v>308.62812955</v>
      </c>
      <c r="R18" s="84" t="n">
        <v>0</v>
      </c>
      <c r="S18" s="85" t="n">
        <v>0</v>
      </c>
      <c r="T18" s="270" t="n">
        <v>0</v>
      </c>
    </row>
    <row r="19" ht="12.75" customHeight="1" s="406">
      <c r="C19" s="80" t="n"/>
      <c r="D19" s="258">
        <f>$D$17</f>
        <v/>
      </c>
      <c r="E19" s="271">
        <f>F19+L19</f>
        <v/>
      </c>
      <c r="F19" s="86">
        <f>SUM(G19:K19)</f>
        <v/>
      </c>
      <c r="G19" s="86" t="n">
        <v>0.021622</v>
      </c>
      <c r="H19" s="86" t="n">
        <v>0</v>
      </c>
      <c r="I19" s="86" t="n">
        <v>1544.057497</v>
      </c>
      <c r="J19" s="86" t="n">
        <v>17.505669</v>
      </c>
      <c r="K19" s="86" t="n">
        <v>36.458809</v>
      </c>
      <c r="L19" s="86">
        <f>SUM(M19:R19)</f>
        <v/>
      </c>
      <c r="M19" s="86" t="n">
        <v>1424.495041</v>
      </c>
      <c r="N19" s="86" t="n">
        <v>1056.635578</v>
      </c>
      <c r="O19" s="86" t="n">
        <v>104.898879</v>
      </c>
      <c r="P19" s="86" t="n">
        <v>1347.422379</v>
      </c>
      <c r="Q19" s="86" t="n">
        <v>406.454831</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74.13</v>
      </c>
      <c r="N20" s="84" t="n">
        <v>6.96</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76.83</v>
      </c>
      <c r="N21" s="86" t="n">
        <v>6.96</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30.93375</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9.515000000000001</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782.8694375699999</v>
      </c>
      <c r="N30" s="84" t="n">
        <v>113.24820837</v>
      </c>
      <c r="O30" s="84" t="n">
        <v>0</v>
      </c>
      <c r="P30" s="84" t="n">
        <v>91.0823894</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1041.269272</v>
      </c>
      <c r="N31" s="86" t="n">
        <v>105.486715</v>
      </c>
      <c r="O31" s="86" t="n">
        <v>0</v>
      </c>
      <c r="P31" s="86" t="n">
        <v>110.095503</v>
      </c>
      <c r="Q31" s="86" t="n">
        <v>93.52800000000001</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47.19964569</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99.79492500000001</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35.09925</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35.09925</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473.35280188</v>
      </c>
      <c r="N38" s="84" t="n">
        <v>251.32587772</v>
      </c>
      <c r="O38" s="84" t="n">
        <v>0</v>
      </c>
      <c r="P38" s="84" t="n">
        <v>144.64449999</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405.823064</v>
      </c>
      <c r="N39" s="86" t="n">
        <v>249.490486</v>
      </c>
      <c r="O39" s="86" t="n">
        <v>0</v>
      </c>
      <c r="P39" s="86" t="n">
        <v>121.9</v>
      </c>
      <c r="Q39" s="86" t="n">
        <v>14.916</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17.34</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30.4</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4.72</v>
      </c>
      <c r="H50" s="84" t="n">
        <v>0</v>
      </c>
      <c r="I50" s="84" t="n">
        <v>0</v>
      </c>
      <c r="J50" s="84" t="n">
        <v>0</v>
      </c>
      <c r="K50" s="84" t="n">
        <v>0</v>
      </c>
      <c r="L50" s="84">
        <f>SUM(M50:R50)</f>
        <v/>
      </c>
      <c r="M50" s="84" t="n">
        <v>296.59863974</v>
      </c>
      <c r="N50" s="84" t="n">
        <v>35.91999754</v>
      </c>
      <c r="O50" s="84" t="n">
        <v>0</v>
      </c>
      <c r="P50" s="84" t="n">
        <v>216.63499999</v>
      </c>
      <c r="Q50" s="84" t="n">
        <v>47.97225</v>
      </c>
      <c r="R50" s="84" t="n">
        <v>0</v>
      </c>
      <c r="S50" s="85" t="n">
        <v>0</v>
      </c>
      <c r="T50" s="270" t="n">
        <v>0</v>
      </c>
    </row>
    <row r="51" ht="12.75" customHeight="1" s="406">
      <c r="C51" s="80" t="n"/>
      <c r="D51" s="258">
        <f>$D$17</f>
        <v/>
      </c>
      <c r="E51" s="271">
        <f>F51+L51</f>
        <v/>
      </c>
      <c r="F51" s="86">
        <f>SUM(G51:K51)</f>
        <v/>
      </c>
      <c r="G51" s="86" t="n">
        <v>4.72</v>
      </c>
      <c r="H51" s="86" t="n">
        <v>0</v>
      </c>
      <c r="I51" s="86" t="n">
        <v>0</v>
      </c>
      <c r="J51" s="86" t="n">
        <v>0</v>
      </c>
      <c r="K51" s="86" t="n">
        <v>0</v>
      </c>
      <c r="L51" s="86">
        <f>SUM(M51:R51)</f>
        <v/>
      </c>
      <c r="M51" s="86" t="n">
        <v>374.995802</v>
      </c>
      <c r="N51" s="86" t="n">
        <v>35.919998</v>
      </c>
      <c r="O51" s="86" t="n">
        <v>0</v>
      </c>
      <c r="P51" s="86" t="n">
        <v>158.46</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0.12435998</v>
      </c>
      <c r="O52" s="84" t="n">
        <v>0</v>
      </c>
      <c r="P52" s="84" t="n">
        <v>14.4948</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20.561585</v>
      </c>
      <c r="O53" s="86" t="n">
        <v>0</v>
      </c>
      <c r="P53" s="86" t="n">
        <v>14.4948</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203.06</v>
      </c>
      <c r="N54" s="84" t="n">
        <v>188.76971902</v>
      </c>
      <c r="O54" s="84" t="n">
        <v>0</v>
      </c>
      <c r="P54" s="84" t="n">
        <v>262.66999993</v>
      </c>
      <c r="Q54" s="84" t="n">
        <v>4.694606429999999</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149.52</v>
      </c>
      <c r="N55" s="86" t="n">
        <v>169.778025</v>
      </c>
      <c r="O55" s="86" t="n">
        <v>0</v>
      </c>
      <c r="P55" s="86" t="n">
        <v>264.84</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40.58761062</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34.181661</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1.40630185</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1.889101</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79.31999999999999</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95.96599999999999</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123.875</v>
      </c>
      <c r="N68" s="84" t="n">
        <v>33.48169512</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123.395</v>
      </c>
      <c r="N69" s="86" t="n">
        <v>34.385826</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22.556624</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398.13679782</v>
      </c>
      <c r="N86" s="84" t="n">
        <v>42.22936763</v>
      </c>
      <c r="O86" s="84" t="n">
        <v>0</v>
      </c>
      <c r="P86" s="84" t="n">
        <v>486.4269</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484.674677</v>
      </c>
      <c r="N87" s="86" t="n">
        <v>53.898433</v>
      </c>
      <c r="O87" s="86" t="n">
        <v>0</v>
      </c>
      <c r="P87" s="86" t="n">
        <v>458.427074</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1499.643192507</v>
      </c>
      <c r="G12" s="121" t="n">
        <v>45.10986954</v>
      </c>
      <c r="H12" s="84" t="n">
        <v>1609.04611623</v>
      </c>
      <c r="I12" s="84" t="n">
        <v>9691.668605098001</v>
      </c>
      <c r="J12" s="85" t="n">
        <v>1784.068081875</v>
      </c>
      <c r="K12" s="121" t="n">
        <v>1499.643192507</v>
      </c>
      <c r="L12" s="84" t="n">
        <v>6951.856451670001</v>
      </c>
      <c r="M12" s="84" t="n">
        <v>287.209759958</v>
      </c>
      <c r="N12" s="270" t="n">
        <v>128.32280223</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1720.968312</v>
      </c>
      <c r="G13" s="125" t="n">
        <v>48.974007</v>
      </c>
      <c r="H13" s="126" t="n">
        <v>2263.045292</v>
      </c>
      <c r="I13" s="126" t="n">
        <v>10518.402439</v>
      </c>
      <c r="J13" s="127" t="n">
        <v>1719.991461</v>
      </c>
      <c r="K13" s="125" t="n">
        <v>1720.968312</v>
      </c>
      <c r="L13" s="126" t="n">
        <v>6590.215652</v>
      </c>
      <c r="M13" s="126" t="n">
        <v>303.334821</v>
      </c>
      <c r="N13" s="290" t="n">
        <v>142.358119</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980.99726844</v>
      </c>
      <c r="G14" s="121" t="n">
        <v>45.10986954</v>
      </c>
      <c r="H14" s="84" t="n">
        <v>1609.04611623</v>
      </c>
      <c r="I14" s="84" t="n">
        <v>9618.444662047001</v>
      </c>
      <c r="J14" s="85" t="n">
        <v>1657.863420305</v>
      </c>
      <c r="K14" s="121" t="n">
        <v>980.99726844</v>
      </c>
      <c r="L14" s="84" t="n">
        <v>6851.856451670001</v>
      </c>
      <c r="M14" s="84" t="n">
        <v>287.209759958</v>
      </c>
      <c r="N14" s="270" t="n">
        <v>128.32280223</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1041.706117</v>
      </c>
      <c r="G15" s="125" t="n">
        <v>48.974007</v>
      </c>
      <c r="H15" s="126" t="n">
        <v>2245.695828</v>
      </c>
      <c r="I15" s="126" t="n">
        <v>10069.520809</v>
      </c>
      <c r="J15" s="127" t="n">
        <v>1648.250435</v>
      </c>
      <c r="K15" s="125" t="n">
        <v>1041.706117</v>
      </c>
      <c r="L15" s="126" t="n">
        <v>6490.215652</v>
      </c>
      <c r="M15" s="126" t="n">
        <v>303.334821</v>
      </c>
      <c r="N15" s="290" t="n">
        <v>142.358119</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10.75963081</v>
      </c>
      <c r="G16" s="121" t="n">
        <v>0</v>
      </c>
      <c r="H16" s="84" t="n">
        <v>0</v>
      </c>
      <c r="I16" s="84" t="n">
        <v>0</v>
      </c>
      <c r="J16" s="85" t="n">
        <v>0</v>
      </c>
      <c r="K16" s="121" t="n">
        <v>10.75963081</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17.932718</v>
      </c>
      <c r="G17" s="125" t="n">
        <v>0</v>
      </c>
      <c r="H17" s="126" t="n">
        <v>0</v>
      </c>
      <c r="I17" s="126" t="n">
        <v>0</v>
      </c>
      <c r="J17" s="127" t="n">
        <v>0</v>
      </c>
      <c r="K17" s="125" t="n">
        <v>17.932718</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15.39012729</v>
      </c>
      <c r="G20" s="121" t="n">
        <v>0</v>
      </c>
      <c r="H20" s="84" t="n">
        <v>0</v>
      </c>
      <c r="I20" s="84" t="n">
        <v>0</v>
      </c>
      <c r="J20" s="85" t="n">
        <v>0</v>
      </c>
      <c r="K20" s="121" t="n">
        <v>15.39012729</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18.810156</v>
      </c>
      <c r="G21" s="125" t="n">
        <v>0</v>
      </c>
      <c r="H21" s="126" t="n">
        <v>0</v>
      </c>
      <c r="I21" s="126" t="n">
        <v>0</v>
      </c>
      <c r="J21" s="127" t="n">
        <v>0</v>
      </c>
      <c r="K21" s="125" t="n">
        <v>18.810156</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30.62955988</v>
      </c>
      <c r="G24" s="121" t="n">
        <v>0</v>
      </c>
      <c r="H24" s="84" t="n">
        <v>0</v>
      </c>
      <c r="I24" s="84" t="n">
        <v>0</v>
      </c>
      <c r="J24" s="85" t="n">
        <v>0</v>
      </c>
      <c r="K24" s="121" t="n">
        <v>30.62955988</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34.45825499999999</v>
      </c>
      <c r="G25" s="125" t="n">
        <v>0</v>
      </c>
      <c r="H25" s="126" t="n">
        <v>0</v>
      </c>
      <c r="I25" s="126" t="n">
        <v>0</v>
      </c>
      <c r="J25" s="127" t="n">
        <v>0</v>
      </c>
      <c r="K25" s="125" t="n">
        <v>34.45825499999999</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81.98580575</v>
      </c>
      <c r="G26" s="121" t="n">
        <v>0</v>
      </c>
      <c r="H26" s="84" t="n">
        <v>0</v>
      </c>
      <c r="I26" s="84" t="n">
        <v>0</v>
      </c>
      <c r="J26" s="85" t="n">
        <v>0</v>
      </c>
      <c r="K26" s="121" t="n">
        <v>81.98580575</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124.548445</v>
      </c>
      <c r="G27" s="125" t="n">
        <v>0</v>
      </c>
      <c r="H27" s="126" t="n">
        <v>0</v>
      </c>
      <c r="I27" s="126" t="n">
        <v>0</v>
      </c>
      <c r="J27" s="127" t="n">
        <v>0</v>
      </c>
      <c r="K27" s="125" t="n">
        <v>124.548445</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17.140722</v>
      </c>
      <c r="G31" s="125" t="n">
        <v>0</v>
      </c>
      <c r="H31" s="126" t="n">
        <v>17.349464</v>
      </c>
      <c r="I31" s="126" t="n">
        <v>371.741192</v>
      </c>
      <c r="J31" s="127" t="n">
        <v>0</v>
      </c>
      <c r="K31" s="125" t="n">
        <v>17.140722</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110.244997315</v>
      </c>
      <c r="G46" s="121" t="n">
        <v>0</v>
      </c>
      <c r="H46" s="84" t="n">
        <v>0</v>
      </c>
      <c r="I46" s="84" t="n">
        <v>0</v>
      </c>
      <c r="J46" s="85" t="n">
        <v>0</v>
      </c>
      <c r="K46" s="121" t="n">
        <v>110.244997315</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105.263756</v>
      </c>
      <c r="G47" s="125" t="n">
        <v>0</v>
      </c>
      <c r="H47" s="126" t="n">
        <v>0</v>
      </c>
      <c r="I47" s="126" t="n">
        <v>0</v>
      </c>
      <c r="J47" s="127" t="n">
        <v>0</v>
      </c>
      <c r="K47" s="125" t="n">
        <v>105.263756</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8.806642569999999</v>
      </c>
      <c r="G48" s="121" t="n">
        <v>0</v>
      </c>
      <c r="H48" s="84" t="n">
        <v>0</v>
      </c>
      <c r="I48" s="84" t="n">
        <v>66.28546423</v>
      </c>
      <c r="J48" s="85" t="n">
        <v>0</v>
      </c>
      <c r="K48" s="121" t="n">
        <v>8.806642569999999</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10.763674</v>
      </c>
      <c r="G49" s="125" t="n">
        <v>0</v>
      </c>
      <c r="H49" s="126" t="n">
        <v>0</v>
      </c>
      <c r="I49" s="126" t="n">
        <v>69.760105</v>
      </c>
      <c r="J49" s="127" t="n">
        <v>0</v>
      </c>
      <c r="K49" s="125" t="n">
        <v>10.763674</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5.0516443</v>
      </c>
      <c r="G56" s="121" t="n">
        <v>0</v>
      </c>
      <c r="H56" s="84" t="n">
        <v>0</v>
      </c>
      <c r="I56" s="84" t="n">
        <v>0</v>
      </c>
      <c r="J56" s="85" t="n">
        <v>0</v>
      </c>
      <c r="K56" s="121" t="n">
        <v>5.0516443</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7.479874</v>
      </c>
      <c r="G57" s="125" t="n">
        <v>0</v>
      </c>
      <c r="H57" s="126" t="n">
        <v>0</v>
      </c>
      <c r="I57" s="126" t="n">
        <v>0</v>
      </c>
      <c r="J57" s="127" t="n">
        <v>0</v>
      </c>
      <c r="K57" s="125" t="n">
        <v>7.479874</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18.666913674</v>
      </c>
      <c r="G76" s="121" t="n">
        <v>0</v>
      </c>
      <c r="H76" s="84" t="n">
        <v>0</v>
      </c>
      <c r="I76" s="84" t="n">
        <v>0</v>
      </c>
      <c r="J76" s="85" t="n">
        <v>0</v>
      </c>
      <c r="K76" s="121" t="n">
        <v>18.666913674</v>
      </c>
      <c r="L76" s="84" t="n">
        <v>100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63.995532</v>
      </c>
      <c r="G77" s="125" t="n">
        <v>0</v>
      </c>
      <c r="H77" s="126" t="n">
        <v>0</v>
      </c>
      <c r="I77" s="126" t="n">
        <v>0</v>
      </c>
      <c r="J77" s="127" t="n">
        <v>0</v>
      </c>
      <c r="K77" s="125" t="n">
        <v>63.995532</v>
      </c>
      <c r="L77" s="126" t="n">
        <v>100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6.938478820999999</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7.380332999999999</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237.110602478</v>
      </c>
      <c r="G82" s="121" t="n">
        <v>0</v>
      </c>
      <c r="H82" s="84" t="n">
        <v>0</v>
      </c>
      <c r="I82" s="84" t="n">
        <v>0</v>
      </c>
      <c r="J82" s="85" t="n">
        <v>0</v>
      </c>
      <c r="K82" s="121" t="n">
        <v>237.110602478</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278.869063</v>
      </c>
      <c r="G83" s="125" t="n">
        <v>0</v>
      </c>
      <c r="H83" s="126" t="n">
        <v>0</v>
      </c>
      <c r="I83" s="126" t="n">
        <v>0</v>
      </c>
      <c r="J83" s="127" t="n">
        <v>0</v>
      </c>
      <c r="K83" s="125" t="n">
        <v>278.869063</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126.20466157</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71.74102600000001</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10.56764542</v>
      </c>
      <c r="Q12" s="84" t="n">
        <v>0.1609706</v>
      </c>
      <c r="R12" s="84" t="n">
        <v>0.037088</v>
      </c>
      <c r="S12" s="123" t="n">
        <v>0</v>
      </c>
      <c r="T12" s="122">
        <f>SUM(U12:X12)</f>
        <v/>
      </c>
      <c r="U12" s="84" t="n">
        <v>38.81992758000001</v>
      </c>
      <c r="V12" s="84" t="n">
        <v>0.50362697</v>
      </c>
      <c r="W12" s="84" t="n">
        <v>0.09121923999999999</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7.591339</v>
      </c>
      <c r="Q13" s="126" t="n">
        <v>0.118713</v>
      </c>
      <c r="R13" s="126" t="n">
        <v>0.005393</v>
      </c>
      <c r="S13" s="129" t="n">
        <v>0</v>
      </c>
      <c r="T13" s="128">
        <f>SUM(U13:X13)</f>
        <v/>
      </c>
      <c r="U13" s="126" t="n">
        <v>29.540269</v>
      </c>
      <c r="V13" s="126" t="n">
        <v>0.4407799999999999</v>
      </c>
      <c r="W13" s="126" t="n">
        <v>0.005752</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6.00069718</v>
      </c>
      <c r="Q14" s="84" t="n">
        <v>0.1609706</v>
      </c>
      <c r="R14" s="84" t="n">
        <v>0.037088</v>
      </c>
      <c r="S14" s="123" t="n">
        <v>0</v>
      </c>
      <c r="T14" s="122">
        <f>SUM(U14:X14)</f>
        <v/>
      </c>
      <c r="U14" s="84" t="n">
        <v>28.06029677</v>
      </c>
      <c r="V14" s="84" t="n">
        <v>0.50362697</v>
      </c>
      <c r="W14" s="84" t="n">
        <v>0.09121923999999999</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0.118713</v>
      </c>
      <c r="R15" s="126" t="n">
        <v>0.005393</v>
      </c>
      <c r="S15" s="129" t="n">
        <v>0</v>
      </c>
      <c r="T15" s="128">
        <f>SUM(U15:X15)</f>
        <v/>
      </c>
      <c r="U15" s="126" t="n">
        <v>0</v>
      </c>
      <c r="V15" s="126" t="n">
        <v>0.4407799999999999</v>
      </c>
      <c r="W15" s="126" t="n">
        <v>0.005752</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4.561419160000001</v>
      </c>
      <c r="Q16" s="84" t="n">
        <v>0</v>
      </c>
      <c r="R16" s="84" t="n">
        <v>0</v>
      </c>
      <c r="S16" s="123" t="n">
        <v>0</v>
      </c>
      <c r="T16" s="122">
        <f>SUM(U16:X16)</f>
        <v/>
      </c>
      <c r="U16" s="84" t="n">
        <v>10.75963081</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4.068315</v>
      </c>
      <c r="Q17" s="126" t="n">
        <v>0</v>
      </c>
      <c r="R17" s="126" t="n">
        <v>0</v>
      </c>
      <c r="S17" s="129" t="n">
        <v>0</v>
      </c>
      <c r="T17" s="128">
        <f>SUM(U17:X17)</f>
        <v/>
      </c>
      <c r="U17" s="126" t="n">
        <v>17.932718</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0.00552908</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3.305835</v>
      </c>
      <c r="Q27" s="126" t="n">
        <v>0</v>
      </c>
      <c r="R27" s="126" t="n">
        <v>0</v>
      </c>
      <c r="S27" s="129" t="n">
        <v>0</v>
      </c>
      <c r="T27" s="128">
        <f>SUM(U27:X27)</f>
        <v/>
      </c>
      <c r="U27" s="126" t="n">
        <v>9.654995999999999</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0.217189</v>
      </c>
      <c r="Q47" s="126" t="n">
        <v>0</v>
      </c>
      <c r="R47" s="126" t="n">
        <v>0</v>
      </c>
      <c r="S47" s="129" t="n">
        <v>0</v>
      </c>
      <c r="T47" s="128">
        <f>SUM(U47:X47)</f>
        <v/>
      </c>
      <c r="U47" s="126" t="n">
        <v>1.952555</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527.5</v>
      </c>
      <c r="F13" s="84" t="n">
        <v>0</v>
      </c>
      <c r="G13" s="84" t="n">
        <v>0</v>
      </c>
      <c r="H13" s="123" t="n">
        <v>0</v>
      </c>
      <c r="I13" s="84" t="n">
        <v>0</v>
      </c>
      <c r="J13" s="270" t="n">
        <v>527.5</v>
      </c>
    </row>
    <row r="14" ht="12.75" customHeight="1" s="406">
      <c r="B14" s="153" t="n"/>
      <c r="C14" s="55" t="n"/>
      <c r="D14" s="55">
        <f>"Jahr "&amp;(AktJahr-1)</f>
        <v/>
      </c>
      <c r="E14" s="337" t="n">
        <v>713.5</v>
      </c>
      <c r="F14" s="126" t="n">
        <v>0</v>
      </c>
      <c r="G14" s="126" t="n">
        <v>0</v>
      </c>
      <c r="H14" s="129" t="n">
        <v>0</v>
      </c>
      <c r="I14" s="126" t="n">
        <v>0</v>
      </c>
      <c r="J14" s="290" t="n">
        <v>713.5</v>
      </c>
    </row>
    <row r="15" ht="12.75" customHeight="1" s="406">
      <c r="B15" s="153" t="inlineStr">
        <is>
          <t>DE</t>
        </is>
      </c>
      <c r="C15" s="82" t="inlineStr">
        <is>
          <t>Deutschland</t>
        </is>
      </c>
      <c r="D15" s="83">
        <f>$D$13</f>
        <v/>
      </c>
      <c r="E15" s="269" t="n">
        <v>527.5</v>
      </c>
      <c r="F15" s="84" t="n">
        <v>0</v>
      </c>
      <c r="G15" s="84" t="n">
        <v>0</v>
      </c>
      <c r="H15" s="123" t="n">
        <v>0</v>
      </c>
      <c r="I15" s="84" t="n">
        <v>0</v>
      </c>
      <c r="J15" s="270" t="n">
        <v>527.5</v>
      </c>
    </row>
    <row r="16" ht="12.75" customHeight="1" s="406">
      <c r="B16" s="153" t="n"/>
      <c r="C16" s="55" t="n"/>
      <c r="D16" s="55">
        <f>$D$14</f>
        <v/>
      </c>
      <c r="E16" s="337" t="n">
        <v>713.5</v>
      </c>
      <c r="F16" s="126" t="n">
        <v>0</v>
      </c>
      <c r="G16" s="126" t="n">
        <v>0</v>
      </c>
      <c r="H16" s="129" t="n">
        <v>0</v>
      </c>
      <c r="I16" s="126" t="n">
        <v>0</v>
      </c>
      <c r="J16" s="290" t="n">
        <v>713.5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