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1543050" cy="85725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Sparkasse Hannover</t>
        </is>
      </c>
      <c r="H2" s="4" t="n"/>
      <c r="I2" s="4" t="n"/>
    </row>
    <row r="3" ht="15" customHeight="1" s="430">
      <c r="G3" s="5" t="inlineStr">
        <is>
          <t>Raschplatz 4</t>
        </is>
      </c>
      <c r="H3" s="6" t="n"/>
      <c r="I3" s="6" t="n"/>
    </row>
    <row r="4" ht="15" customHeight="1" s="430">
      <c r="G4" s="5" t="inlineStr">
        <is>
          <t>30161 Hannover</t>
        </is>
      </c>
      <c r="H4" s="6" t="n"/>
      <c r="I4" s="6" t="n"/>
      <c r="J4" s="7" t="n"/>
    </row>
    <row r="5" ht="15" customHeight="1" s="430">
      <c r="G5" s="5" t="inlineStr">
        <is>
          <t>Telefon: +49 511 3000-0</t>
        </is>
      </c>
      <c r="H5" s="6" t="n"/>
      <c r="I5" s="6" t="n"/>
      <c r="J5" s="7" t="n"/>
    </row>
    <row r="6" ht="15" customHeight="1" s="430">
      <c r="G6" s="5" t="inlineStr">
        <is>
          <t>Internet: http://www.sparkasse-hannover.de</t>
        </is>
      </c>
      <c r="H6" s="6" t="n"/>
      <c r="I6" s="6" t="n"/>
      <c r="J6" s="7" t="n"/>
    </row>
    <row r="7" ht="15" customHeight="1" s="430">
      <c r="G7" s="5" t="inlineStr">
        <is>
          <t>E-Mail: info@pfandbrief.de</t>
        </is>
      </c>
      <c r="H7" s="6" t="n"/>
      <c r="I7" s="6" t="n"/>
    </row>
    <row r="8" ht="14.1" customFormat="1" customHeight="1" s="8">
      <c r="A8" s="9" t="n"/>
      <c r="G8" s="5" t="inlineStr">
        <is>
          <t>Internet: www.pfandbrief.de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2158.6</v>
      </c>
      <c r="E21" s="387" t="n">
        <v>1877.6</v>
      </c>
      <c r="F21" s="386" t="n">
        <v>2190.39371825</v>
      </c>
      <c r="G21" s="387" t="n">
        <v>1739.93382</v>
      </c>
      <c r="H21" s="386" t="n">
        <v>2094.33385359</v>
      </c>
      <c r="I21" s="387" t="n">
        <v>1597.8951447</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3105.93746959</v>
      </c>
      <c r="E23" s="391" t="n">
        <v>2860.969168</v>
      </c>
      <c r="F23" s="390" t="n">
        <v>3046.32042394</v>
      </c>
      <c r="G23" s="391" t="n">
        <v>2581.623746</v>
      </c>
      <c r="H23" s="390" t="n">
        <v>2867.42812318</v>
      </c>
      <c r="I23" s="391" t="n">
        <v>2309.94705839</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91.092361322</v>
      </c>
      <c r="E27" s="387" t="n">
        <v>78.28172000000001</v>
      </c>
      <c r="F27" s="386" t="n">
        <v>43.807874365</v>
      </c>
      <c r="G27" s="387" t="n">
        <v>34.79868</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856.245108268</v>
      </c>
      <c r="E29" s="394" t="n">
        <v>905.08745</v>
      </c>
      <c r="F29" s="393" t="n">
        <v>812.1188313250001</v>
      </c>
      <c r="G29" s="394" t="n">
        <v>806.89125</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947.33746959</v>
      </c>
      <c r="E31" s="27" t="n">
        <v>983.36916845</v>
      </c>
      <c r="F31" s="26" t="n">
        <v>855.9267056899999</v>
      </c>
      <c r="G31" s="27" t="n">
        <v>841.6899257800001</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846.1</v>
      </c>
      <c r="E37" s="387" t="n">
        <v>566.1</v>
      </c>
      <c r="F37" s="386" t="n">
        <v>870.1241261</v>
      </c>
      <c r="G37" s="387" t="n">
        <v>536.1444399999999</v>
      </c>
      <c r="H37" s="386" t="n">
        <v>840.1065943699999</v>
      </c>
      <c r="I37" s="387" t="n">
        <v>502.51948226</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1725.97790477</v>
      </c>
      <c r="E39" s="391" t="n">
        <v>1387.285122</v>
      </c>
      <c r="F39" s="390" t="n">
        <v>1758.65424713</v>
      </c>
      <c r="G39" s="391" t="n">
        <v>1276.34536</v>
      </c>
      <c r="H39" s="390" t="n">
        <v>1626.70745315</v>
      </c>
      <c r="I39" s="391" t="n">
        <v>1116.88407957</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34.382465254</v>
      </c>
      <c r="E43" s="387" t="n">
        <v>23.802715</v>
      </c>
      <c r="F43" s="386" t="n">
        <v>17.402482522</v>
      </c>
      <c r="G43" s="387" t="n">
        <v>10.722889</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845.495439516</v>
      </c>
      <c r="E45" s="394" t="n">
        <v>797.3824070000001</v>
      </c>
      <c r="F45" s="393" t="n">
        <v>871.1276385079999</v>
      </c>
      <c r="G45" s="394" t="n">
        <v>729.478025</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t="n">
        <v>879.87790477</v>
      </c>
      <c r="E47" s="27" t="n">
        <v>821.1851222099999</v>
      </c>
      <c r="F47" s="26" t="n">
        <v>888.53012103</v>
      </c>
      <c r="G47" s="27" t="n">
        <v>740.2009134</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10</v>
      </c>
      <c r="E11" s="44" t="n">
        <v>169.75601332</v>
      </c>
      <c r="F11" s="43" t="n">
        <v>0</v>
      </c>
      <c r="G11" s="44" t="n">
        <v>138.066007</v>
      </c>
      <c r="I11" s="43" t="n">
        <v>0</v>
      </c>
      <c r="J11" s="44" t="n">
        <v>0</v>
      </c>
    </row>
    <row r="12" ht="12.75" customHeight="1" s="430">
      <c r="A12" s="17" t="n">
        <v>0</v>
      </c>
      <c r="B12" s="424" t="inlineStr">
        <is>
          <t>&gt; 0.5 years and &lt;= 1 year</t>
        </is>
      </c>
      <c r="C12" s="425" t="n"/>
      <c r="D12" s="43" t="n">
        <v>68</v>
      </c>
      <c r="E12" s="44" t="n">
        <v>92.33135573999999</v>
      </c>
      <c r="F12" s="43" t="n">
        <v>0</v>
      </c>
      <c r="G12" s="44" t="n">
        <v>76.90710700000001</v>
      </c>
      <c r="I12" s="43" t="n">
        <v>0</v>
      </c>
      <c r="J12" s="44" t="n">
        <v>0</v>
      </c>
    </row>
    <row r="13" ht="12.75" customHeight="1" s="430">
      <c r="A13" s="17" t="n"/>
      <c r="B13" s="424" t="inlineStr">
        <is>
          <t>&gt; 1  year and &lt;= 1.5 years</t>
        </is>
      </c>
      <c r="C13" s="425" t="n"/>
      <c r="D13" s="43" t="n">
        <v>10</v>
      </c>
      <c r="E13" s="44" t="n">
        <v>98.33433357</v>
      </c>
      <c r="F13" s="43" t="n">
        <v>10</v>
      </c>
      <c r="G13" s="44" t="n">
        <v>68.79463199999999</v>
      </c>
      <c r="I13" s="43" t="n">
        <v>10</v>
      </c>
      <c r="J13" s="44" t="n">
        <v>0</v>
      </c>
    </row>
    <row r="14" ht="12.75" customHeight="1" s="430">
      <c r="A14" s="17" t="n">
        <v>0</v>
      </c>
      <c r="B14" s="424" t="inlineStr">
        <is>
          <t>&gt; 1.5 years and &lt;= 2 years</t>
        </is>
      </c>
      <c r="C14" s="424" t="n"/>
      <c r="D14" s="45" t="n">
        <v>45</v>
      </c>
      <c r="E14" s="213" t="n">
        <v>94.78480199000001</v>
      </c>
      <c r="F14" s="45" t="n">
        <v>68</v>
      </c>
      <c r="G14" s="213" t="n">
        <v>85.17213000000001</v>
      </c>
      <c r="I14" s="43" t="n">
        <v>68</v>
      </c>
      <c r="J14" s="44" t="n">
        <v>0</v>
      </c>
    </row>
    <row r="15" ht="12.75" customHeight="1" s="430">
      <c r="A15" s="17" t="n">
        <v>0</v>
      </c>
      <c r="B15" s="424" t="inlineStr">
        <is>
          <t>&gt; 2 years and &lt;= 3 years</t>
        </is>
      </c>
      <c r="C15" s="424" t="n"/>
      <c r="D15" s="45" t="n">
        <v>270</v>
      </c>
      <c r="E15" s="213" t="n">
        <v>169.61334168</v>
      </c>
      <c r="F15" s="45" t="n">
        <v>155</v>
      </c>
      <c r="G15" s="213" t="n">
        <v>171.07339</v>
      </c>
      <c r="I15" s="43" t="n">
        <v>55</v>
      </c>
      <c r="J15" s="44" t="n">
        <v>78</v>
      </c>
    </row>
    <row r="16" ht="12.75" customHeight="1" s="430">
      <c r="A16" s="17" t="n">
        <v>0</v>
      </c>
      <c r="B16" s="424" t="inlineStr">
        <is>
          <t>&gt; 3 years and &lt;= 4 years</t>
        </is>
      </c>
      <c r="C16" s="424" t="n"/>
      <c r="D16" s="45" t="n">
        <v>525</v>
      </c>
      <c r="E16" s="213" t="n">
        <v>174.34835438</v>
      </c>
      <c r="F16" s="45" t="n">
        <v>420</v>
      </c>
      <c r="G16" s="213" t="n">
        <v>171.96119</v>
      </c>
      <c r="I16" s="43" t="n">
        <v>270</v>
      </c>
      <c r="J16" s="44" t="n">
        <v>155</v>
      </c>
    </row>
    <row r="17" ht="12.75" customHeight="1" s="430">
      <c r="A17" s="17" t="n">
        <v>0</v>
      </c>
      <c r="B17" s="424" t="inlineStr">
        <is>
          <t>&gt; 4 years and &lt;= 5 years</t>
        </is>
      </c>
      <c r="C17" s="424" t="n"/>
      <c r="D17" s="45" t="n">
        <v>0.1</v>
      </c>
      <c r="E17" s="213" t="n">
        <v>248.15629068</v>
      </c>
      <c r="F17" s="45" t="n">
        <v>525</v>
      </c>
      <c r="G17" s="213" t="n">
        <v>171.59292</v>
      </c>
      <c r="I17" s="43" t="n">
        <v>525</v>
      </c>
      <c r="J17" s="44" t="n">
        <v>420</v>
      </c>
    </row>
    <row r="18" ht="12.75" customHeight="1" s="430">
      <c r="A18" s="17" t="n">
        <v>0</v>
      </c>
      <c r="B18" s="424" t="inlineStr">
        <is>
          <t>&gt; 5 years and &lt;= 10 years</t>
        </is>
      </c>
      <c r="C18" s="425" t="n"/>
      <c r="D18" s="43" t="n">
        <v>1163.5</v>
      </c>
      <c r="E18" s="44" t="n">
        <v>1080.52505805</v>
      </c>
      <c r="F18" s="43" t="n">
        <v>658.6</v>
      </c>
      <c r="G18" s="44" t="n">
        <v>992.2911210000001</v>
      </c>
      <c r="I18" s="43" t="n">
        <v>1163.6</v>
      </c>
      <c r="J18" s="44" t="n">
        <v>1178.6</v>
      </c>
    </row>
    <row r="19" ht="12.75" customHeight="1" s="430">
      <c r="A19" s="17" t="n">
        <v>0</v>
      </c>
      <c r="B19" s="424" t="inlineStr">
        <is>
          <t>&gt; 10 years</t>
        </is>
      </c>
      <c r="C19" s="425" t="n"/>
      <c r="D19" s="43" t="n">
        <v>67</v>
      </c>
      <c r="E19" s="44" t="n">
        <v>978.08792018</v>
      </c>
      <c r="F19" s="43" t="n">
        <v>41</v>
      </c>
      <c r="G19" s="44" t="n">
        <v>985.1106995399999</v>
      </c>
      <c r="I19" s="43" t="n">
        <v>67</v>
      </c>
      <c r="J19" s="44" t="n">
        <v>46</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285</v>
      </c>
      <c r="E24" s="44" t="n">
        <v>119.84351325</v>
      </c>
      <c r="F24" s="43" t="n">
        <v>10</v>
      </c>
      <c r="G24" s="44" t="n">
        <v>134.557879</v>
      </c>
      <c r="I24" s="43" t="n">
        <v>0</v>
      </c>
      <c r="J24" s="44" t="n">
        <v>0</v>
      </c>
    </row>
    <row r="25" ht="12.75" customHeight="1" s="430">
      <c r="A25" s="17" t="n"/>
      <c r="B25" s="424" t="inlineStr">
        <is>
          <t>&gt; 0.5 years and &lt;= 1 year</t>
        </is>
      </c>
      <c r="C25" s="425" t="n"/>
      <c r="D25" s="43" t="n">
        <v>0</v>
      </c>
      <c r="E25" s="44" t="n">
        <v>38.59652524000001</v>
      </c>
      <c r="F25" s="43" t="n">
        <v>0</v>
      </c>
      <c r="G25" s="44" t="n">
        <v>36.521799</v>
      </c>
      <c r="I25" s="43" t="n">
        <v>0</v>
      </c>
      <c r="J25" s="44" t="n">
        <v>0</v>
      </c>
    </row>
    <row r="26" ht="12.75" customHeight="1" s="430">
      <c r="A26" s="17" t="n">
        <v>1</v>
      </c>
      <c r="B26" s="424" t="inlineStr">
        <is>
          <t>&gt; 1  year and &lt;= 1.5 years</t>
        </is>
      </c>
      <c r="C26" s="425" t="n"/>
      <c r="D26" s="43" t="n">
        <v>0</v>
      </c>
      <c r="E26" s="44" t="n">
        <v>33.05987095</v>
      </c>
      <c r="F26" s="43" t="n">
        <v>285</v>
      </c>
      <c r="G26" s="44" t="n">
        <v>33.48065099999999</v>
      </c>
      <c r="I26" s="43" t="n">
        <v>285</v>
      </c>
      <c r="J26" s="44" t="n">
        <v>10</v>
      </c>
    </row>
    <row r="27" ht="12.75" customHeight="1" s="430">
      <c r="A27" s="17" t="n">
        <v>1</v>
      </c>
      <c r="B27" s="424" t="inlineStr">
        <is>
          <t>&gt; 1.5 years and &lt;= 2 years</t>
        </is>
      </c>
      <c r="C27" s="424" t="n"/>
      <c r="D27" s="45" t="n">
        <v>0</v>
      </c>
      <c r="E27" s="213" t="n">
        <v>60.96779511</v>
      </c>
      <c r="F27" s="45" t="n">
        <v>0</v>
      </c>
      <c r="G27" s="213" t="n">
        <v>35.722791</v>
      </c>
      <c r="I27" s="43" t="n">
        <v>0</v>
      </c>
      <c r="J27" s="44" t="n">
        <v>0</v>
      </c>
    </row>
    <row r="28" ht="12.75" customHeight="1" s="430">
      <c r="A28" s="17" t="n">
        <v>1</v>
      </c>
      <c r="B28" s="424" t="inlineStr">
        <is>
          <t>&gt; 2 years and &lt;= 3 years</t>
        </is>
      </c>
      <c r="C28" s="424" t="n"/>
      <c r="D28" s="45" t="n">
        <v>13</v>
      </c>
      <c r="E28" s="213" t="n">
        <v>86.75695454000001</v>
      </c>
      <c r="F28" s="45" t="n">
        <v>0</v>
      </c>
      <c r="G28" s="213" t="n">
        <v>88.283311</v>
      </c>
      <c r="I28" s="43" t="n">
        <v>0</v>
      </c>
      <c r="J28" s="44" t="n">
        <v>285</v>
      </c>
    </row>
    <row r="29" ht="12.75" customHeight="1" s="430">
      <c r="A29" s="17" t="n">
        <v>1</v>
      </c>
      <c r="B29" s="424" t="inlineStr">
        <is>
          <t>&gt; 3 years and &lt;= 4 years</t>
        </is>
      </c>
      <c r="C29" s="424" t="n"/>
      <c r="D29" s="45" t="n">
        <v>20</v>
      </c>
      <c r="E29" s="213" t="n">
        <v>87.40568054000001</v>
      </c>
      <c r="F29" s="45" t="n">
        <v>13</v>
      </c>
      <c r="G29" s="213" t="n">
        <v>47.68424700000001</v>
      </c>
      <c r="I29" s="43" t="n">
        <v>13</v>
      </c>
      <c r="J29" s="44" t="n">
        <v>0</v>
      </c>
    </row>
    <row r="30" ht="12.75" customHeight="1" s="430">
      <c r="A30" s="17" t="n">
        <v>1</v>
      </c>
      <c r="B30" s="424" t="inlineStr">
        <is>
          <t>&gt; 4 years and &lt;= 5 years</t>
        </is>
      </c>
      <c r="C30" s="424" t="n"/>
      <c r="D30" s="45" t="n">
        <v>260</v>
      </c>
      <c r="E30" s="213" t="n">
        <v>107.25669752</v>
      </c>
      <c r="F30" s="45" t="n">
        <v>20</v>
      </c>
      <c r="G30" s="213" t="n">
        <v>85.479771</v>
      </c>
      <c r="I30" s="43" t="n">
        <v>20</v>
      </c>
      <c r="J30" s="44" t="n">
        <v>13</v>
      </c>
    </row>
    <row r="31" ht="12.75" customHeight="1" s="430">
      <c r="A31" s="17" t="n">
        <v>1</v>
      </c>
      <c r="B31" s="424" t="inlineStr">
        <is>
          <t>&gt; 5 years and &lt;= 10 years</t>
        </is>
      </c>
      <c r="C31" s="425" t="n"/>
      <c r="D31" s="43" t="n">
        <v>238.1</v>
      </c>
      <c r="E31" s="44" t="n">
        <v>552.4318081199999</v>
      </c>
      <c r="F31" s="43" t="n">
        <v>238.1</v>
      </c>
      <c r="G31" s="44" t="n">
        <v>330.240686</v>
      </c>
      <c r="I31" s="43" t="n">
        <v>498.1</v>
      </c>
      <c r="J31" s="44" t="n">
        <v>210</v>
      </c>
    </row>
    <row r="32" ht="12.75" customHeight="1" s="430">
      <c r="B32" s="424" t="inlineStr">
        <is>
          <t>&gt; 10 years</t>
        </is>
      </c>
      <c r="C32" s="425" t="n"/>
      <c r="D32" s="43" t="n">
        <v>30</v>
      </c>
      <c r="E32" s="44" t="n">
        <v>639.6590595</v>
      </c>
      <c r="F32" s="43" t="n">
        <v>0</v>
      </c>
      <c r="G32" s="44" t="n">
        <v>595.314271</v>
      </c>
      <c r="I32" s="43" t="n">
        <v>30</v>
      </c>
      <c r="J32" s="44" t="n">
        <v>48.1</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1921.95840429</v>
      </c>
      <c r="E9" s="53" t="n">
        <v>1762.719469</v>
      </c>
    </row>
    <row r="10" ht="12.75" customHeight="1" s="430">
      <c r="A10" s="17" t="n">
        <v>0</v>
      </c>
      <c r="B10" s="54" t="inlineStr">
        <is>
          <t>more than 300,000 Euros up to 1 mn. Euros</t>
        </is>
      </c>
      <c r="C10" s="54" t="n"/>
      <c r="D10" s="43" t="n">
        <v>421.76703513</v>
      </c>
      <c r="E10" s="53" t="n">
        <v>377.211394</v>
      </c>
    </row>
    <row r="11" ht="12.75" customHeight="1" s="430">
      <c r="A11" s="17" t="n"/>
      <c r="B11" s="54" t="inlineStr">
        <is>
          <t>more than 1 mn. Euros up to 10 mn. Euros</t>
        </is>
      </c>
      <c r="C11" s="54" t="n"/>
      <c r="D11" s="43" t="n">
        <v>452.24707917</v>
      </c>
      <c r="E11" s="53" t="n">
        <v>435.387549</v>
      </c>
    </row>
    <row r="12" ht="12.75" customHeight="1" s="430">
      <c r="A12" s="17" t="n">
        <v>0</v>
      </c>
      <c r="B12" s="54" t="inlineStr">
        <is>
          <t>more than 10 mn. Euros</t>
        </is>
      </c>
      <c r="C12" s="54" t="n"/>
      <c r="D12" s="43" t="n">
        <v>168.464951</v>
      </c>
      <c r="E12" s="53" t="n">
        <v>180.550756</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336.50031243</v>
      </c>
      <c r="E21" s="44" t="n">
        <v>263.256846</v>
      </c>
    </row>
    <row r="22" ht="12.75" customHeight="1" s="430">
      <c r="A22" s="17" t="n">
        <v>1</v>
      </c>
      <c r="B22" s="54" t="inlineStr">
        <is>
          <t>more than 10 mn. Euros up to 100 mn. Euros</t>
        </is>
      </c>
      <c r="C22" s="54" t="n"/>
      <c r="D22" s="45" t="n">
        <v>872.1029518</v>
      </c>
      <c r="E22" s="56" t="n">
        <v>618.362993</v>
      </c>
    </row>
    <row r="23" ht="12.75" customHeight="1" s="430">
      <c r="A23" s="17" t="n">
        <v>1</v>
      </c>
      <c r="B23" s="54" t="inlineStr">
        <is>
          <t>more than 100 mn. Euros</t>
        </is>
      </c>
      <c r="C23" s="59" t="n"/>
      <c r="D23" s="60" t="n">
        <v>517.37464054</v>
      </c>
      <c r="E23" s="61" t="n">
        <v>505.665283</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409.76632548</v>
      </c>
      <c r="H16" s="83" t="n">
        <v>1514.24086051</v>
      </c>
      <c r="I16" s="83" t="n">
        <v>572.5104793200001</v>
      </c>
      <c r="J16" s="83" t="n">
        <v>0</v>
      </c>
      <c r="K16" s="83" t="n">
        <v>0</v>
      </c>
      <c r="L16" s="83">
        <f>SUM(M16:R16)</f>
        <v/>
      </c>
      <c r="M16" s="83" t="n">
        <v>202.04427788</v>
      </c>
      <c r="N16" s="83" t="n">
        <v>66.32157090999999</v>
      </c>
      <c r="O16" s="83" t="n">
        <v>7.4295516</v>
      </c>
      <c r="P16" s="83" t="n">
        <v>192.12440389</v>
      </c>
      <c r="Q16" s="83" t="n">
        <v>0</v>
      </c>
      <c r="R16" s="83" t="n">
        <v>0</v>
      </c>
      <c r="S16" s="84" t="n">
        <v>0</v>
      </c>
      <c r="T16" s="262" t="n">
        <v>0</v>
      </c>
    </row>
    <row r="17" ht="12.75" customHeight="1" s="430">
      <c r="C17" s="79" t="n"/>
      <c r="D17" s="289">
        <f>"year "&amp;(AktJahr-1)</f>
        <v/>
      </c>
      <c r="E17" s="294">
        <f>F17+L17</f>
        <v/>
      </c>
      <c r="F17" s="85">
        <f>SUM(G17:K17)</f>
        <v/>
      </c>
      <c r="G17" s="85" t="n">
        <v>359.309301</v>
      </c>
      <c r="H17" s="85" t="n">
        <v>1388.761591</v>
      </c>
      <c r="I17" s="85" t="n">
        <v>533.9774620000001</v>
      </c>
      <c r="J17" s="85" t="n">
        <v>0</v>
      </c>
      <c r="K17" s="85" t="n">
        <v>0</v>
      </c>
      <c r="L17" s="85">
        <f>SUM(M17:R17)</f>
        <v/>
      </c>
      <c r="M17" s="85" t="n">
        <v>223.821066</v>
      </c>
      <c r="N17" s="85" t="n">
        <v>46.584636</v>
      </c>
      <c r="O17" s="85" t="n">
        <v>7.839109000000001</v>
      </c>
      <c r="P17" s="85" t="n">
        <v>195.576003</v>
      </c>
      <c r="Q17" s="85" t="n">
        <v>0</v>
      </c>
      <c r="R17" s="85" t="n">
        <v>0</v>
      </c>
      <c r="S17" s="86" t="n">
        <v>0</v>
      </c>
      <c r="T17" s="295" t="n">
        <v>0</v>
      </c>
    </row>
    <row r="18" ht="12.75" customHeight="1" s="430">
      <c r="B18" s="13" t="inlineStr">
        <is>
          <t>DE</t>
        </is>
      </c>
      <c r="C18" s="81" t="inlineStr">
        <is>
          <t>Germany</t>
        </is>
      </c>
      <c r="D18" s="282">
        <f>$D$16</f>
        <v/>
      </c>
      <c r="E18" s="261">
        <f>F18+L18</f>
        <v/>
      </c>
      <c r="F18" s="83">
        <f>SUM(G18:K18)</f>
        <v/>
      </c>
      <c r="G18" s="83" t="n">
        <v>409.76632548</v>
      </c>
      <c r="H18" s="83" t="n">
        <v>1514.24086051</v>
      </c>
      <c r="I18" s="83" t="n">
        <v>572.5104793200001</v>
      </c>
      <c r="J18" s="83" t="n">
        <v>0</v>
      </c>
      <c r="K18" s="83" t="n">
        <v>0</v>
      </c>
      <c r="L18" s="83">
        <f>SUM(M18:R18)</f>
        <v/>
      </c>
      <c r="M18" s="83" t="n">
        <v>202.04427788</v>
      </c>
      <c r="N18" s="83" t="n">
        <v>66.32157090999999</v>
      </c>
      <c r="O18" s="83" t="n">
        <v>7.4295516</v>
      </c>
      <c r="P18" s="83" t="n">
        <v>192.12440389</v>
      </c>
      <c r="Q18" s="83" t="n">
        <v>0</v>
      </c>
      <c r="R18" s="83" t="n">
        <v>0</v>
      </c>
      <c r="S18" s="84" t="n">
        <v>0</v>
      </c>
      <c r="T18" s="262" t="n">
        <v>0</v>
      </c>
    </row>
    <row r="19" ht="12.75" customHeight="1" s="430">
      <c r="C19" s="79" t="n"/>
      <c r="D19" s="289">
        <f>$D$17</f>
        <v/>
      </c>
      <c r="E19" s="294">
        <f>F19+L19</f>
        <v/>
      </c>
      <c r="F19" s="85">
        <f>SUM(G19:K19)</f>
        <v/>
      </c>
      <c r="G19" s="85" t="n">
        <v>359.309301</v>
      </c>
      <c r="H19" s="85" t="n">
        <v>1388.761591</v>
      </c>
      <c r="I19" s="85" t="n">
        <v>533.9774620000001</v>
      </c>
      <c r="J19" s="85" t="n">
        <v>0</v>
      </c>
      <c r="K19" s="85" t="n">
        <v>0</v>
      </c>
      <c r="L19" s="85">
        <f>SUM(M19:R19)</f>
        <v/>
      </c>
      <c r="M19" s="85" t="n">
        <v>223.821066</v>
      </c>
      <c r="N19" s="85" t="n">
        <v>46.584636</v>
      </c>
      <c r="O19" s="85" t="n">
        <v>7.839109000000001</v>
      </c>
      <c r="P19" s="85" t="n">
        <v>195.576003</v>
      </c>
      <c r="Q19" s="85" t="n">
        <v>0</v>
      </c>
      <c r="R19" s="85" t="n">
        <v>0</v>
      </c>
      <c r="S19" s="86" t="n">
        <v>0</v>
      </c>
      <c r="T19" s="295" t="n">
        <v>0</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0</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0</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0</v>
      </c>
      <c r="J30" s="83" t="n">
        <v>0</v>
      </c>
      <c r="K30" s="83" t="n">
        <v>0</v>
      </c>
      <c r="L30" s="83">
        <f>SUM(M30:R30)</f>
        <v/>
      </c>
      <c r="M30" s="83" t="n">
        <v>0</v>
      </c>
      <c r="N30" s="83" t="n">
        <v>0</v>
      </c>
      <c r="O30" s="83" t="n">
        <v>0</v>
      </c>
      <c r="P30" s="83" t="n">
        <v>0</v>
      </c>
      <c r="Q30" s="83" t="n">
        <v>0</v>
      </c>
      <c r="R30" s="83" t="n">
        <v>0</v>
      </c>
      <c r="S30" s="84" t="n">
        <v>0</v>
      </c>
      <c r="T30" s="262" t="n">
        <v>0</v>
      </c>
    </row>
    <row r="31" ht="12.75" customHeight="1" s="430">
      <c r="C31" s="79" t="n"/>
      <c r="D31" s="289">
        <f>$D$17</f>
        <v/>
      </c>
      <c r="E31" s="294">
        <f>F31+L31</f>
        <v/>
      </c>
      <c r="F31" s="85">
        <f>SUM(G31:K31)</f>
        <v/>
      </c>
      <c r="G31" s="85" t="n">
        <v>0</v>
      </c>
      <c r="H31" s="85" t="n">
        <v>0</v>
      </c>
      <c r="I31" s="85" t="n">
        <v>0</v>
      </c>
      <c r="J31" s="85" t="n">
        <v>0</v>
      </c>
      <c r="K31" s="85" t="n">
        <v>0</v>
      </c>
      <c r="L31" s="85">
        <f>SUM(M31:R31)</f>
        <v/>
      </c>
      <c r="M31" s="85" t="n">
        <v>0</v>
      </c>
      <c r="N31" s="85" t="n">
        <v>0</v>
      </c>
      <c r="O31" s="85" t="n">
        <v>0</v>
      </c>
      <c r="P31" s="85" t="n">
        <v>0</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0</v>
      </c>
      <c r="J34" s="83" t="n">
        <v>0</v>
      </c>
      <c r="K34" s="83" t="n">
        <v>0</v>
      </c>
      <c r="L34" s="83">
        <f>SUM(M34:R34)</f>
        <v/>
      </c>
      <c r="M34" s="83" t="n">
        <v>0</v>
      </c>
      <c r="N34" s="83" t="n">
        <v>0</v>
      </c>
      <c r="O34" s="83" t="n">
        <v>0</v>
      </c>
      <c r="P34" s="83" t="n">
        <v>0</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0</v>
      </c>
      <c r="N35" s="85" t="n">
        <v>0</v>
      </c>
      <c r="O35" s="85" t="n">
        <v>0</v>
      </c>
      <c r="P35" s="85" t="n">
        <v>0</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0</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0</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v>
      </c>
      <c r="I50" s="83" t="n">
        <v>0</v>
      </c>
      <c r="J50" s="83" t="n">
        <v>0</v>
      </c>
      <c r="K50" s="83" t="n">
        <v>0</v>
      </c>
      <c r="L50" s="83">
        <f>SUM(M50:R50)</f>
        <v/>
      </c>
      <c r="M50" s="83" t="n">
        <v>0</v>
      </c>
      <c r="N50" s="83" t="n">
        <v>0</v>
      </c>
      <c r="O50" s="83" t="n">
        <v>0</v>
      </c>
      <c r="P50" s="83" t="n">
        <v>0</v>
      </c>
      <c r="Q50" s="83" t="n">
        <v>0</v>
      </c>
      <c r="R50" s="83" t="n">
        <v>0</v>
      </c>
      <c r="S50" s="84" t="n">
        <v>0</v>
      </c>
      <c r="T50" s="262" t="n">
        <v>0</v>
      </c>
    </row>
    <row r="51" ht="12.75" customHeight="1" s="430">
      <c r="C51" s="79" t="n"/>
      <c r="D51" s="289">
        <f>$D$17</f>
        <v/>
      </c>
      <c r="E51" s="294">
        <f>F51+L51</f>
        <v/>
      </c>
      <c r="F51" s="85">
        <f>SUM(G51:K51)</f>
        <v/>
      </c>
      <c r="G51" s="85" t="n">
        <v>0</v>
      </c>
      <c r="H51" s="85" t="n">
        <v>0</v>
      </c>
      <c r="I51" s="85" t="n">
        <v>0</v>
      </c>
      <c r="J51" s="85" t="n">
        <v>0</v>
      </c>
      <c r="K51" s="85" t="n">
        <v>0</v>
      </c>
      <c r="L51" s="85">
        <f>SUM(M51:R51)</f>
        <v/>
      </c>
      <c r="M51" s="85" t="n">
        <v>0</v>
      </c>
      <c r="N51" s="85" t="n">
        <v>0</v>
      </c>
      <c r="O51" s="85" t="n">
        <v>0</v>
      </c>
      <c r="P51" s="85" t="n">
        <v>0</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0</v>
      </c>
      <c r="N52" s="83" t="n">
        <v>0</v>
      </c>
      <c r="O52" s="83" t="n">
        <v>0</v>
      </c>
      <c r="P52" s="83" t="n">
        <v>0</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0</v>
      </c>
      <c r="N53" s="85" t="n">
        <v>0</v>
      </c>
      <c r="O53" s="85" t="n">
        <v>0</v>
      </c>
      <c r="P53" s="85" t="n">
        <v>0</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0</v>
      </c>
      <c r="N54" s="83" t="n">
        <v>0</v>
      </c>
      <c r="O54" s="83" t="n">
        <v>0</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0</v>
      </c>
      <c r="N55" s="85" t="n">
        <v>0</v>
      </c>
      <c r="O55" s="85" t="n">
        <v>0</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0</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0</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0</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0</v>
      </c>
      <c r="J86" s="83" t="n">
        <v>0</v>
      </c>
      <c r="K86" s="83" t="n">
        <v>0</v>
      </c>
      <c r="L86" s="83">
        <f>SUM(M86:R86)</f>
        <v/>
      </c>
      <c r="M86" s="83" t="n">
        <v>0</v>
      </c>
      <c r="N86" s="83" t="n">
        <v>0</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0</v>
      </c>
      <c r="J87" s="85" t="n">
        <v>0</v>
      </c>
      <c r="K87" s="85" t="n">
        <v>0</v>
      </c>
      <c r="L87" s="85">
        <f>SUM(M87:R87)</f>
        <v/>
      </c>
      <c r="M87" s="85" t="n">
        <v>0</v>
      </c>
      <c r="N87" s="85" t="n">
        <v>0</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0</v>
      </c>
      <c r="G12" s="119" t="n">
        <v>32</v>
      </c>
      <c r="H12" s="83" t="n">
        <v>147.4</v>
      </c>
      <c r="I12" s="83" t="n">
        <v>1137.17322259</v>
      </c>
      <c r="J12" s="84" t="n">
        <v>77.14256008</v>
      </c>
      <c r="K12" s="119" t="n">
        <v>36.4</v>
      </c>
      <c r="L12" s="83" t="n">
        <v>70.5</v>
      </c>
      <c r="M12" s="83" t="n">
        <v>194.3621221</v>
      </c>
      <c r="N12" s="262" t="n">
        <v>0</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0</v>
      </c>
      <c r="G13" s="123" t="n">
        <v>0</v>
      </c>
      <c r="H13" s="124" t="n">
        <v>35</v>
      </c>
      <c r="I13" s="124" t="n">
        <v>1064.175294</v>
      </c>
      <c r="J13" s="125" t="n">
        <v>89.97079099999999</v>
      </c>
      <c r="K13" s="123" t="n">
        <v>0</v>
      </c>
      <c r="L13" s="124" t="n">
        <v>0</v>
      </c>
      <c r="M13" s="124" t="n">
        <v>198.139038</v>
      </c>
      <c r="N13" s="264" t="n">
        <v>0</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0</v>
      </c>
      <c r="G14" s="119" t="n">
        <v>0</v>
      </c>
      <c r="H14" s="83" t="n">
        <v>142.4</v>
      </c>
      <c r="I14" s="83" t="n">
        <v>1137.17322259</v>
      </c>
      <c r="J14" s="84" t="n">
        <v>67.14256008</v>
      </c>
      <c r="K14" s="119" t="n">
        <v>16.2</v>
      </c>
      <c r="L14" s="83" t="n">
        <v>70.5</v>
      </c>
      <c r="M14" s="83" t="n">
        <v>194.3621221</v>
      </c>
      <c r="N14" s="262" t="n">
        <v>0</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0</v>
      </c>
      <c r="G15" s="123" t="n">
        <v>0</v>
      </c>
      <c r="H15" s="124" t="n">
        <v>35</v>
      </c>
      <c r="I15" s="124" t="n">
        <v>1064.175294</v>
      </c>
      <c r="J15" s="125" t="n">
        <v>89.97079099999999</v>
      </c>
      <c r="K15" s="123" t="n">
        <v>0</v>
      </c>
      <c r="L15" s="124" t="n">
        <v>0</v>
      </c>
      <c r="M15" s="124" t="n">
        <v>198.139038</v>
      </c>
      <c r="N15" s="264" t="n">
        <v>0</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0</v>
      </c>
      <c r="G16" s="119" t="n">
        <v>0</v>
      </c>
      <c r="H16" s="83" t="n">
        <v>5</v>
      </c>
      <c r="I16" s="83" t="n">
        <v>0</v>
      </c>
      <c r="J16" s="84" t="n">
        <v>0</v>
      </c>
      <c r="K16" s="119" t="n">
        <v>0</v>
      </c>
      <c r="L16" s="83" t="n">
        <v>0</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0</v>
      </c>
      <c r="G17" s="123" t="n">
        <v>0</v>
      </c>
      <c r="H17" s="124" t="n">
        <v>0</v>
      </c>
      <c r="I17" s="124" t="n">
        <v>0</v>
      </c>
      <c r="J17" s="125" t="n">
        <v>0</v>
      </c>
      <c r="K17" s="123" t="n">
        <v>0</v>
      </c>
      <c r="L17" s="124" t="n">
        <v>0</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0</v>
      </c>
      <c r="G20" s="119" t="n">
        <v>0</v>
      </c>
      <c r="H20" s="83" t="n">
        <v>0</v>
      </c>
      <c r="I20" s="83" t="n">
        <v>0</v>
      </c>
      <c r="J20" s="84" t="n">
        <v>0</v>
      </c>
      <c r="K20" s="119" t="n">
        <v>0</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0</v>
      </c>
      <c r="G21" s="123" t="n">
        <v>0</v>
      </c>
      <c r="H21" s="124" t="n">
        <v>0</v>
      </c>
      <c r="I21" s="124" t="n">
        <v>0</v>
      </c>
      <c r="J21" s="125" t="n">
        <v>0</v>
      </c>
      <c r="K21" s="123" t="n">
        <v>0</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5</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0</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0</v>
      </c>
      <c r="G26" s="119" t="n">
        <v>0</v>
      </c>
      <c r="H26" s="83" t="n">
        <v>0</v>
      </c>
      <c r="I26" s="83" t="n">
        <v>0</v>
      </c>
      <c r="J26" s="84" t="n">
        <v>0</v>
      </c>
      <c r="K26" s="119" t="n">
        <v>20.2</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0</v>
      </c>
      <c r="G27" s="123" t="n">
        <v>0</v>
      </c>
      <c r="H27" s="124" t="n">
        <v>0</v>
      </c>
      <c r="I27" s="124" t="n">
        <v>0</v>
      </c>
      <c r="J27" s="125" t="n">
        <v>0</v>
      </c>
      <c r="K27" s="123" t="n">
        <v>0</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0</v>
      </c>
      <c r="G30" s="119" t="n">
        <v>0</v>
      </c>
      <c r="H30" s="83" t="n">
        <v>0</v>
      </c>
      <c r="I30" s="83" t="n">
        <v>0</v>
      </c>
      <c r="J30" s="84" t="n">
        <v>0</v>
      </c>
      <c r="K30" s="119" t="n">
        <v>0</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0</v>
      </c>
      <c r="G31" s="123" t="n">
        <v>0</v>
      </c>
      <c r="H31" s="124" t="n">
        <v>0</v>
      </c>
      <c r="I31" s="124" t="n">
        <v>0</v>
      </c>
      <c r="J31" s="125" t="n">
        <v>0</v>
      </c>
      <c r="K31" s="123" t="n">
        <v>0</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17</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5</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10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0</v>
      </c>
      <c r="G46" s="119" t="n">
        <v>0</v>
      </c>
      <c r="H46" s="83" t="n">
        <v>0</v>
      </c>
      <c r="I46" s="83" t="n">
        <v>0</v>
      </c>
      <c r="J46" s="84" t="n">
        <v>0</v>
      </c>
      <c r="K46" s="119" t="n">
        <v>0</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0</v>
      </c>
      <c r="G47" s="123" t="n">
        <v>0</v>
      </c>
      <c r="H47" s="124" t="n">
        <v>0</v>
      </c>
      <c r="I47" s="124" t="n">
        <v>0</v>
      </c>
      <c r="J47" s="125" t="n">
        <v>0</v>
      </c>
      <c r="K47" s="123" t="n">
        <v>0</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0</v>
      </c>
      <c r="G48" s="119" t="n">
        <v>0</v>
      </c>
      <c r="H48" s="83" t="n">
        <v>0</v>
      </c>
      <c r="I48" s="83" t="n">
        <v>0</v>
      </c>
      <c r="J48" s="84" t="n">
        <v>0</v>
      </c>
      <c r="K48" s="119" t="n">
        <v>0</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0</v>
      </c>
      <c r="G49" s="123" t="n">
        <v>0</v>
      </c>
      <c r="H49" s="124" t="n">
        <v>0</v>
      </c>
      <c r="I49" s="124" t="n">
        <v>0</v>
      </c>
      <c r="J49" s="125" t="n">
        <v>0</v>
      </c>
      <c r="K49" s="123" t="n">
        <v>0</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5</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v>
      </c>
      <c r="G56" s="119" t="n">
        <v>0</v>
      </c>
      <c r="H56" s="83" t="n">
        <v>0</v>
      </c>
      <c r="I56" s="83" t="n">
        <v>0</v>
      </c>
      <c r="J56" s="84" t="n">
        <v>0</v>
      </c>
      <c r="K56" s="119" t="n">
        <v>0</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0</v>
      </c>
      <c r="G57" s="123" t="n">
        <v>0</v>
      </c>
      <c r="H57" s="124" t="n">
        <v>0</v>
      </c>
      <c r="I57" s="124" t="n">
        <v>0</v>
      </c>
      <c r="J57" s="125" t="n">
        <v>0</v>
      </c>
      <c r="K57" s="123" t="n">
        <v>0</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0</v>
      </c>
      <c r="G76" s="119" t="n">
        <v>0</v>
      </c>
      <c r="H76" s="83" t="n">
        <v>0</v>
      </c>
      <c r="I76" s="83" t="n">
        <v>0</v>
      </c>
      <c r="J76" s="84" t="n">
        <v>0</v>
      </c>
      <c r="K76" s="119" t="n">
        <v>0</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0</v>
      </c>
      <c r="G77" s="123" t="n">
        <v>0</v>
      </c>
      <c r="H77" s="124" t="n">
        <v>0</v>
      </c>
      <c r="I77" s="124" t="n">
        <v>0</v>
      </c>
      <c r="J77" s="125" t="n">
        <v>0</v>
      </c>
      <c r="K77" s="123" t="n">
        <v>0</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0</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0</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0</v>
      </c>
      <c r="J82" s="84" t="n">
        <v>0</v>
      </c>
      <c r="K82" s="119" t="n">
        <v>0</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0</v>
      </c>
      <c r="J83" s="125" t="n">
        <v>0</v>
      </c>
      <c r="K83" s="123" t="n">
        <v>0</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141.5</v>
      </c>
      <c r="F13" s="83" t="n">
        <v>0</v>
      </c>
      <c r="G13" s="83" t="n">
        <v>0</v>
      </c>
      <c r="H13" s="121" t="n">
        <v>95.09999999999999</v>
      </c>
      <c r="I13" s="83" t="n">
        <v>0</v>
      </c>
      <c r="J13" s="262" t="n">
        <v>46.4</v>
      </c>
    </row>
    <row r="14" ht="12.75" customHeight="1" s="430">
      <c r="B14" s="149" t="n"/>
      <c r="C14" s="54" t="n"/>
      <c r="D14" s="54">
        <f>"year "&amp;(AktJahr-1)</f>
        <v/>
      </c>
      <c r="E14" s="263" t="n">
        <v>105.1</v>
      </c>
      <c r="F14" s="124" t="n">
        <v>0</v>
      </c>
      <c r="G14" s="124" t="n">
        <v>0</v>
      </c>
      <c r="H14" s="127" t="n">
        <v>0</v>
      </c>
      <c r="I14" s="124" t="n">
        <v>0</v>
      </c>
      <c r="J14" s="264" t="n">
        <v>105.1</v>
      </c>
    </row>
    <row r="15" ht="12.75" customHeight="1" s="430">
      <c r="B15" s="149" t="inlineStr">
        <is>
          <t>DE</t>
        </is>
      </c>
      <c r="C15" s="81" t="inlineStr">
        <is>
          <t>Germany</t>
        </is>
      </c>
      <c r="D15" s="82">
        <f>$D$13</f>
        <v/>
      </c>
      <c r="E15" s="261" t="n">
        <v>141.5</v>
      </c>
      <c r="F15" s="83" t="n">
        <v>0</v>
      </c>
      <c r="G15" s="83" t="n">
        <v>0</v>
      </c>
      <c r="H15" s="121" t="n">
        <v>95.09999999999999</v>
      </c>
      <c r="I15" s="83" t="n">
        <v>0</v>
      </c>
      <c r="J15" s="262" t="n">
        <v>46.4</v>
      </c>
    </row>
    <row r="16" ht="12.75" customHeight="1" s="430">
      <c r="B16" s="149" t="n"/>
      <c r="C16" s="54" t="n"/>
      <c r="D16" s="54">
        <f>$D$14</f>
        <v/>
      </c>
      <c r="E16" s="263" t="n">
        <v>105.1</v>
      </c>
      <c r="F16" s="124" t="n">
        <v>0</v>
      </c>
      <c r="G16" s="124" t="n">
        <v>0</v>
      </c>
      <c r="H16" s="127" t="n">
        <v>0</v>
      </c>
      <c r="I16" s="124" t="n">
        <v>0</v>
      </c>
      <c r="J16" s="264" t="n">
        <v>105.1</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0</v>
      </c>
      <c r="F27" s="83" t="n">
        <v>0</v>
      </c>
      <c r="G27" s="83" t="n">
        <v>0</v>
      </c>
      <c r="H27" s="121" t="n">
        <v>0</v>
      </c>
      <c r="I27" s="83" t="n">
        <v>0</v>
      </c>
      <c r="J27" s="262" t="n">
        <v>0</v>
      </c>
    </row>
    <row r="28" ht="12.75" customHeight="1" s="430">
      <c r="B28" s="149" t="n"/>
      <c r="C28" s="54" t="n"/>
      <c r="D28" s="54">
        <f>$D$14</f>
        <v/>
      </c>
      <c r="E28" s="263" t="n">
        <v>0</v>
      </c>
      <c r="F28" s="124" t="n">
        <v>0</v>
      </c>
      <c r="G28" s="124" t="n">
        <v>0</v>
      </c>
      <c r="H28" s="127" t="n">
        <v>0</v>
      </c>
      <c r="I28" s="124" t="n">
        <v>0</v>
      </c>
      <c r="J28" s="264" t="n">
        <v>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0</v>
      </c>
      <c r="F35" s="83" t="n">
        <v>0</v>
      </c>
      <c r="G35" s="83" t="n">
        <v>0</v>
      </c>
      <c r="H35" s="121" t="n">
        <v>0</v>
      </c>
      <c r="I35" s="83" t="n">
        <v>0</v>
      </c>
      <c r="J35" s="262" t="n">
        <v>0</v>
      </c>
    </row>
    <row r="36" ht="12.75" customHeight="1" s="430">
      <c r="B36" s="149" t="n"/>
      <c r="C36" s="54" t="n"/>
      <c r="D36" s="54">
        <f>$D$14</f>
        <v/>
      </c>
      <c r="E36" s="263" t="n">
        <v>0</v>
      </c>
      <c r="F36" s="124" t="n">
        <v>0</v>
      </c>
      <c r="G36" s="124" t="n">
        <v>0</v>
      </c>
      <c r="H36" s="127" t="n">
        <v>0</v>
      </c>
      <c r="I36" s="124" t="n">
        <v>0</v>
      </c>
      <c r="J36" s="264" t="n">
        <v>0</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0</v>
      </c>
      <c r="F49" s="83" t="n">
        <v>0</v>
      </c>
      <c r="G49" s="83" t="n">
        <v>0</v>
      </c>
      <c r="H49" s="121" t="n">
        <v>0</v>
      </c>
      <c r="I49" s="83" t="n">
        <v>0</v>
      </c>
      <c r="J49" s="262" t="n">
        <v>0</v>
      </c>
    </row>
    <row r="50" ht="12.75" customHeight="1" s="430">
      <c r="B50" s="149" t="n"/>
      <c r="C50" s="54" t="n"/>
      <c r="D50" s="54">
        <f>$D$14</f>
        <v/>
      </c>
      <c r="E50" s="263" t="n">
        <v>0</v>
      </c>
      <c r="F50" s="124" t="n">
        <v>0</v>
      </c>
      <c r="G50" s="124" t="n">
        <v>0</v>
      </c>
      <c r="H50" s="127" t="n">
        <v>0</v>
      </c>
      <c r="I50" s="124" t="n">
        <v>0</v>
      </c>
      <c r="J50" s="264" t="n">
        <v>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0</v>
      </c>
      <c r="F63" s="83" t="n">
        <v>0</v>
      </c>
      <c r="G63" s="83" t="n">
        <v>0</v>
      </c>
      <c r="H63" s="121" t="n">
        <v>0</v>
      </c>
      <c r="I63" s="83" t="n">
        <v>0</v>
      </c>
      <c r="J63" s="262" t="n">
        <v>0</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0</v>
      </c>
      <c r="F87" s="83" t="n">
        <v>0</v>
      </c>
      <c r="G87" s="83" t="n">
        <v>0</v>
      </c>
      <c r="H87" s="121" t="n">
        <v>0</v>
      </c>
      <c r="I87" s="83" t="n">
        <v>0</v>
      </c>
      <c r="J87" s="262" t="n">
        <v>0</v>
      </c>
    </row>
    <row r="88" ht="12.75" customHeight="1" s="430">
      <c r="B88" s="149" t="n"/>
      <c r="C88" s="54" t="n"/>
      <c r="D88" s="54">
        <f>$D$14</f>
        <v/>
      </c>
      <c r="E88" s="263" t="n">
        <v>0</v>
      </c>
      <c r="F88" s="124" t="n">
        <v>0</v>
      </c>
      <c r="G88" s="124" t="n">
        <v>0</v>
      </c>
      <c r="H88" s="127" t="n">
        <v>0</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31</v>
      </c>
      <c r="F13" s="83" t="n"/>
      <c r="G13" s="121" t="n">
        <v>0</v>
      </c>
      <c r="H13" s="83" t="n">
        <v>31</v>
      </c>
      <c r="I13" s="121" t="n">
        <v>31</v>
      </c>
      <c r="J13" s="83" t="n">
        <v>0</v>
      </c>
      <c r="K13" s="262" t="n">
        <v>0</v>
      </c>
    </row>
    <row r="14" ht="12.75" customHeight="1" s="430">
      <c r="B14" s="149" t="n"/>
      <c r="C14" s="54" t="n"/>
      <c r="D14" s="54">
        <f>"year "&amp;(AktJahr-1)</f>
        <v/>
      </c>
      <c r="E14" s="263" t="n">
        <v>0</v>
      </c>
      <c r="F14" s="124" t="n"/>
      <c r="G14" s="127" t="n">
        <v>0</v>
      </c>
      <c r="H14" s="124" t="n"/>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8</v>
      </c>
      <c r="F47" s="83" t="n"/>
      <c r="G47" s="121" t="n">
        <v>0</v>
      </c>
      <c r="H47" s="83" t="n">
        <v>8</v>
      </c>
      <c r="I47" s="121" t="n">
        <v>8</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6</v>
      </c>
      <c r="F49" s="83" t="n"/>
      <c r="G49" s="121" t="n">
        <v>0</v>
      </c>
      <c r="H49" s="83" t="n">
        <v>6</v>
      </c>
      <c r="I49" s="121" t="n">
        <v>6</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10</v>
      </c>
      <c r="F63" s="83" t="n"/>
      <c r="G63" s="84" t="n"/>
      <c r="H63" s="83" t="n">
        <v>10</v>
      </c>
      <c r="I63" s="84" t="n">
        <v>10</v>
      </c>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7</v>
      </c>
      <c r="F75" s="83" t="n"/>
      <c r="G75" s="84" t="n"/>
      <c r="H75" s="83" t="n">
        <v>7</v>
      </c>
      <c r="I75" s="84" t="n">
        <v>7</v>
      </c>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2158.6</v>
      </c>
      <c r="E9" s="219" t="n">
        <v>1877.6</v>
      </c>
    </row>
    <row r="10" ht="21.75" customFormat="1" customHeight="1" s="161" thickBot="1">
      <c r="A10" s="162" t="n">
        <v>0</v>
      </c>
      <c r="B10" s="243" t="inlineStr">
        <is>
          <t xml:space="preserve">thereof percentage share of fixed-rate Pfandbriefe
section 28 para. 1 no. 13 </t>
        </is>
      </c>
      <c r="C10" s="163" t="inlineStr">
        <is>
          <t>%</t>
        </is>
      </c>
      <c r="D10" s="164" t="n">
        <v>100</v>
      </c>
      <c r="E10" s="206" t="n">
        <v>100</v>
      </c>
    </row>
    <row r="11" ht="13.5" customHeight="1" s="430" thickBot="1">
      <c r="A11" s="214" t="n">
        <v>0</v>
      </c>
      <c r="B11" s="202" t="n"/>
      <c r="C11" s="21" t="n"/>
      <c r="D11" s="21" t="n"/>
      <c r="E11" s="207" t="n"/>
    </row>
    <row r="12">
      <c r="A12" s="214" t="n">
        <v>0</v>
      </c>
      <c r="B12" s="241" t="inlineStr">
        <is>
          <t>Cover Pool</t>
        </is>
      </c>
      <c r="C12" s="244" t="inlineStr">
        <is>
          <t>(€ mn.)</t>
        </is>
      </c>
      <c r="D12" s="204" t="n">
        <v>3105.93746959</v>
      </c>
      <c r="E12" s="205" t="n">
        <v>2860.969168</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90.8796925</v>
      </c>
      <c r="E18" s="209" t="n">
        <v>90.33</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0</v>
      </c>
      <c r="E20" s="209" t="n">
        <v>0</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5.61</v>
      </c>
      <c r="E30" s="209" t="n">
        <v>5.22</v>
      </c>
    </row>
    <row r="31" ht="31.5" customHeight="1" s="430">
      <c r="A31" s="214" t="n">
        <v>0</v>
      </c>
      <c r="B31" s="169" t="inlineStr">
        <is>
          <t xml:space="preserve">average loan-to-value ratio, weighted using the mortgage lending value
section 28 para. 2 no. 3  </t>
        </is>
      </c>
      <c r="C31" s="168" t="inlineStr">
        <is>
          <t>%</t>
        </is>
      </c>
      <c r="D31" s="167" t="n">
        <v>55.473771</v>
      </c>
      <c r="E31" s="209" t="n">
        <v>55.96</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0</v>
      </c>
      <c r="E35" s="209" t="n">
        <v>0</v>
      </c>
    </row>
    <row r="36">
      <c r="A36" s="214" t="n"/>
      <c r="B36" s="236" t="inlineStr">
        <is>
          <t>Day on which the largest negative sum results</t>
        </is>
      </c>
      <c r="C36" s="166" t="inlineStr">
        <is>
          <t>Day (1-180)</t>
        </is>
      </c>
      <c r="D36" s="379" t="n">
        <v>0</v>
      </c>
      <c r="E36" s="380" t="n">
        <v>0</v>
      </c>
    </row>
    <row r="37" ht="21.75" customHeight="1" s="430" thickBot="1">
      <c r="A37" s="214" t="n">
        <v>1</v>
      </c>
      <c r="B37" s="170" t="inlineStr">
        <is>
          <t>Total amount of cover assets meeting the requirements of section 4 para 1a s. 3 Pfandbrief Act</t>
        </is>
      </c>
      <c r="C37" s="242" t="inlineStr">
        <is>
          <t>(€ mn.)</t>
        </is>
      </c>
      <c r="D37" s="211" t="n">
        <v>120.84473048</v>
      </c>
      <c r="E37" s="212" t="n">
        <v>86.35764</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v>
      </c>
      <c r="E48" s="212" t="n">
        <v>0</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846.1</v>
      </c>
      <c r="E9" s="219" t="n">
        <v>566.1</v>
      </c>
    </row>
    <row r="10" ht="21.75" customHeight="1" s="430" thickBot="1">
      <c r="A10" s="214" t="n">
        <v>1</v>
      </c>
      <c r="B10" s="243" t="inlineStr">
        <is>
          <t xml:space="preserve">thereof percentage share of fixed-rate Pfandbriefe
section 28 para. 1 no. 13 </t>
        </is>
      </c>
      <c r="C10" s="163" t="inlineStr">
        <is>
          <t>%</t>
        </is>
      </c>
      <c r="D10" s="164" t="n">
        <v>100</v>
      </c>
      <c r="E10" s="206" t="n">
        <v>100</v>
      </c>
    </row>
    <row r="11" ht="13.5" customHeight="1" s="430" thickBot="1">
      <c r="A11" s="214" t="n">
        <v>1</v>
      </c>
      <c r="B11" s="202" t="n"/>
      <c r="C11" s="21" t="n"/>
      <c r="D11" s="21" t="n"/>
      <c r="E11" s="207" t="n"/>
    </row>
    <row r="12">
      <c r="A12" s="214" t="n">
        <v>1</v>
      </c>
      <c r="B12" s="241" t="inlineStr">
        <is>
          <t>Cover Pool</t>
        </is>
      </c>
      <c r="C12" s="245" t="inlineStr">
        <is>
          <t>(€ mn.)</t>
        </is>
      </c>
      <c r="D12" s="218" t="n">
        <v>1725.97790477</v>
      </c>
      <c r="E12" s="219" t="n">
        <v>1387.285122</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row>
    <row r="16" ht="18" customHeight="1" s="430">
      <c r="A16" s="214" t="n"/>
      <c r="B16" s="238" t="inlineStr">
        <is>
          <t xml:space="preserve">thereof percentage share of fixed-rate cover assets
section 28 para. 1 no. 13 </t>
        </is>
      </c>
      <c r="C16" s="168" t="inlineStr">
        <is>
          <t>%</t>
        </is>
      </c>
      <c r="D16" s="167" t="n">
        <v>95.98654073</v>
      </c>
      <c r="E16" s="209" t="n">
        <v>94.7</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0</v>
      </c>
      <c r="E18" s="209" t="n">
        <v>0</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0</v>
      </c>
      <c r="E21" s="209" t="n">
        <v>0</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0</v>
      </c>
      <c r="E26" s="209" t="n">
        <v>0</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239.91</v>
      </c>
      <c r="E30" s="209" t="n">
        <v>0.6970963299999999</v>
      </c>
    </row>
    <row r="31">
      <c r="A31" s="214" t="n"/>
      <c r="B31" s="236" t="inlineStr">
        <is>
          <t>Day on which the largest negative sum results</t>
        </is>
      </c>
      <c r="C31" s="166" t="inlineStr">
        <is>
          <t>Day (1-180)</t>
        </is>
      </c>
      <c r="D31" s="379" t="n">
        <v>63</v>
      </c>
      <c r="E31" s="380" t="n">
        <v>25</v>
      </c>
    </row>
    <row r="32" ht="21.75" customHeight="1" s="430" thickBot="1">
      <c r="A32" s="214" t="n"/>
      <c r="B32" s="170" t="inlineStr">
        <is>
          <t>Total amount of cover assets meeting the requirements of section 4 para 1a s. 3 Pfandbrief Act</t>
        </is>
      </c>
      <c r="C32" s="242" t="inlineStr">
        <is>
          <t>(€ mn.)</t>
        </is>
      </c>
      <c r="D32" s="211" t="n">
        <v>281.49219532</v>
      </c>
      <c r="E32" s="212" t="n">
        <v>41.64652193000001</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34.5" customHeight="1" s="430" thickBot="1">
      <c r="B10" s="224" t="inlineStr">
        <is>
          <t>ISIN</t>
        </is>
      </c>
      <c r="C10" s="201" t="inlineStr">
        <is>
          <t>(Mio. €)</t>
        </is>
      </c>
      <c r="D10" s="521" t="inlineStr">
        <is>
          <t>DE000A2GSN58, DE000A2YNX91, DE000A3E5X86, DE000A30V3G9, DE000A30V8U9, DE000A351TJ8, DE000A383B77</t>
        </is>
      </c>
      <c r="E10" s="522" t="inlineStr">
        <is>
          <t>DE000A2GSN58, DE000A2YNX91, DE000A3E5TY6, DE000A3E5X86, DE000A3H3G41, DE000A30V3G9, DE000A30V8U9, DE000A351TJ8</t>
        </is>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13.5" customHeight="1" s="430" thickBot="1">
      <c r="B22" s="224" t="inlineStr">
        <is>
          <t>ISIN</t>
        </is>
      </c>
      <c r="C22" s="201" t="inlineStr">
        <is>
          <t>(Mio. €)</t>
        </is>
      </c>
      <c r="D22" s="521" t="inlineStr">
        <is>
          <t>DE000A352BZ0, DE000A13R822</t>
        </is>
      </c>
      <c r="E22" s="522" t="inlineStr">
        <is>
          <t>DE000A13R822</t>
        </is>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04.11.2024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09</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HANO</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Sparkasse Hannover</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d</t>
        </is>
      </c>
      <c r="D19" s="184" t="n"/>
      <c r="E19" s="184" t="n"/>
      <c r="F19" s="198" t="n"/>
      <c r="G19" s="184" t="n"/>
      <c r="H19" s="184" t="n"/>
      <c r="I19" s="184" t="n"/>
    </row>
    <row r="20" ht="15" customHeight="1" s="430">
      <c r="B20" s="179" t="inlineStr">
        <is>
          <t>KzRbwBerO</t>
        </is>
      </c>
      <c r="C20" s="190" t="inlineStr">
        <is>
          <t>d</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