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371600" cy="381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DZ HYP AG</t>
        </is>
      </c>
      <c r="H2" s="4" t="n"/>
      <c r="I2" s="4" t="n"/>
    </row>
    <row r="3" ht="15" customHeight="1" s="406">
      <c r="G3" s="5" t="inlineStr">
        <is>
          <t>Rosenstraße 2</t>
        </is>
      </c>
      <c r="H3" s="6" t="n"/>
      <c r="I3" s="6" t="n"/>
    </row>
    <row r="4" ht="15" customHeight="1" s="406">
      <c r="G4" s="5" t="inlineStr">
        <is>
          <t>20095 Hamburg</t>
        </is>
      </c>
      <c r="H4" s="6" t="n"/>
      <c r="I4" s="6" t="n"/>
      <c r="J4" s="7" t="n"/>
    </row>
    <row r="5" ht="15" customHeight="1" s="406">
      <c r="G5" s="5" t="inlineStr">
        <is>
          <t>Telefon: +49 40 33 34 - 0</t>
        </is>
      </c>
      <c r="H5" s="6" t="n"/>
      <c r="I5" s="6" t="n"/>
      <c r="J5" s="7" t="n"/>
    </row>
    <row r="6" ht="15" customHeight="1" s="406">
      <c r="G6" s="5" t="inlineStr">
        <is>
          <t>Telefax: +49 40 33 34 - 111</t>
        </is>
      </c>
      <c r="H6" s="6" t="n"/>
      <c r="I6" s="6" t="n"/>
      <c r="J6" s="7" t="n"/>
    </row>
    <row r="7" ht="15" customHeight="1" s="406">
      <c r="G7" s="5" t="inlineStr">
        <is>
          <t>E-Mail: mail@dzhyp.de</t>
        </is>
      </c>
      <c r="H7" s="6" t="n"/>
      <c r="I7" s="6" t="n"/>
    </row>
    <row r="8" ht="14.1" customFormat="1" customHeight="1" s="8">
      <c r="A8" s="9" t="n"/>
      <c r="G8" s="5" t="inlineStr">
        <is>
          <t>Internet: www.dzhyp.de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34642.7233678</v>
      </c>
      <c r="E21" s="370" t="n">
        <v>34640.942994</v>
      </c>
      <c r="F21" s="369" t="n">
        <v>33551.08711036</v>
      </c>
      <c r="G21" s="370" t="n">
        <v>31252.290202</v>
      </c>
      <c r="H21" s="369" t="n">
        <v>32015.80363082</v>
      </c>
      <c r="I21" s="370" t="n">
        <v>28612.823876</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41481.29916116</v>
      </c>
      <c r="E23" s="374" t="n">
        <v>40775.449458</v>
      </c>
      <c r="F23" s="373" t="n">
        <v>41133.23372745</v>
      </c>
      <c r="G23" s="374" t="n">
        <v>37983.67924400001</v>
      </c>
      <c r="H23" s="373" t="n">
        <v>39160.34701199</v>
      </c>
      <c r="I23" s="374" t="n">
        <v>34688.484632</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1393.171402364</v>
      </c>
      <c r="E27" s="386" t="n">
        <v>1406.516896</v>
      </c>
      <c r="F27" s="385" t="n">
        <v>671.021742207</v>
      </c>
      <c r="G27" s="386" t="n">
        <v>625.045804</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5445.404390996</v>
      </c>
      <c r="E29" s="391" t="n">
        <v>4727.989569</v>
      </c>
      <c r="F29" s="390" t="n">
        <v>6911.124874885</v>
      </c>
      <c r="G29" s="391" t="n">
        <v>6106.343237</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6838.57579336</v>
      </c>
      <c r="E31" s="27" t="n">
        <v>6134.506464999999</v>
      </c>
      <c r="F31" s="26" t="n">
        <v>7582.146617092</v>
      </c>
      <c r="G31" s="27" t="n">
        <v>6731.389041</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9441.88868228</v>
      </c>
      <c r="E37" s="370" t="n">
        <v>9581.384064</v>
      </c>
      <c r="F37" s="369" t="n">
        <v>9908.651863590001</v>
      </c>
      <c r="G37" s="370" t="n">
        <v>9525.873781999999</v>
      </c>
      <c r="H37" s="369" t="n">
        <v>9445.195122269999</v>
      </c>
      <c r="I37" s="370" t="n">
        <v>8674.077324999998</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11466.88311015</v>
      </c>
      <c r="E39" s="374" t="n">
        <v>11921.943572</v>
      </c>
      <c r="F39" s="373" t="n">
        <v>12015.63712959</v>
      </c>
      <c r="G39" s="374" t="n">
        <v>11715.455713</v>
      </c>
      <c r="H39" s="373" t="n">
        <v>11318.75798707</v>
      </c>
      <c r="I39" s="374" t="n">
        <v>10567.723193</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368.554655763</v>
      </c>
      <c r="E43" s="386" t="n">
        <v>385.651293</v>
      </c>
      <c r="F43" s="385" t="n">
        <v>198.173037272</v>
      </c>
      <c r="G43" s="386" t="n">
        <v>190.517476</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1656.439772107</v>
      </c>
      <c r="E45" s="391" t="n">
        <v>1954.928266</v>
      </c>
      <c r="F45" s="390" t="n">
        <v>1908.812228727</v>
      </c>
      <c r="G45" s="391" t="n">
        <v>1999.064456</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2024.99442787</v>
      </c>
      <c r="E47" s="27" t="n">
        <v>2340.559508</v>
      </c>
      <c r="F47" s="26" t="n">
        <v>2106.985265999</v>
      </c>
      <c r="G47" s="27" t="n">
        <v>2189.581932</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34642.7233678</v>
      </c>
      <c r="E9" s="224" t="n">
        <v>34640.942994</v>
      </c>
    </row>
    <row r="10" ht="21.75" customFormat="1" customHeight="1" s="165" thickBot="1">
      <c r="B10" s="249" t="inlineStr">
        <is>
          <t>davon Anteil festverzinslicher Pfandbriefe
§ 28 Abs. 1 Nr. 13  (gewichteter Durchschnitt)</t>
        </is>
      </c>
      <c r="C10" s="166" t="inlineStr">
        <is>
          <t>%</t>
        </is>
      </c>
      <c r="D10" s="167" t="n">
        <v>98.80783045</v>
      </c>
      <c r="E10" s="209" t="n">
        <v>99.54000000000001</v>
      </c>
    </row>
    <row r="11" ht="13.5" customHeight="1" s="406" thickBot="1">
      <c r="B11" s="205" t="n"/>
      <c r="C11" s="21" t="n"/>
      <c r="D11" s="21" t="n"/>
      <c r="E11" s="210" t="n"/>
    </row>
    <row r="12">
      <c r="B12" s="247" t="inlineStr">
        <is>
          <t>Deckungsmasse</t>
        </is>
      </c>
      <c r="C12" s="250" t="inlineStr">
        <is>
          <t>(Mio. €)</t>
        </is>
      </c>
      <c r="D12" s="207" t="n">
        <v>41481.29916116</v>
      </c>
      <c r="E12" s="208" t="n">
        <v>40775.449458</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90.07758076</v>
      </c>
      <c r="E18" s="212" t="n">
        <v>89.67</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209.023512878</v>
      </c>
      <c r="E23" s="212" t="n">
        <v>213.954563</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44.826048702</v>
      </c>
      <c r="E27" s="212" t="n">
        <v>44.974254</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5.6</v>
      </c>
      <c r="E30" s="212" t="n">
        <v>5.27</v>
      </c>
    </row>
    <row r="31" ht="21" customHeight="1" s="406">
      <c r="B31" s="172" t="inlineStr">
        <is>
          <t xml:space="preserve">durchschnittlicher gewichteter Beleihungsauslauf
§ 28 Abs. 2 Nr. 3  </t>
        </is>
      </c>
      <c r="C31" s="171" t="inlineStr">
        <is>
          <t>%</t>
        </is>
      </c>
      <c r="D31" s="170" t="n">
        <v>53.947216</v>
      </c>
      <c r="E31" s="212" t="n">
        <v>54.04</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164.29587721</v>
      </c>
      <c r="E35" s="212" t="n">
        <v>561.1996439999999</v>
      </c>
    </row>
    <row r="36">
      <c r="A36" s="218" t="n"/>
      <c r="B36" s="242" t="inlineStr">
        <is>
          <t>Tag, an dem sich die größte negative Summe ergibt</t>
        </is>
      </c>
      <c r="C36" s="169" t="inlineStr">
        <is>
          <t>Tag (1-180)</t>
        </is>
      </c>
      <c r="D36" s="362" t="n">
        <v>79</v>
      </c>
      <c r="E36" s="363" t="n">
        <v>25</v>
      </c>
    </row>
    <row r="37" ht="21.75" customHeight="1" s="406" thickBot="1">
      <c r="A37" s="218" t="n">
        <v>1</v>
      </c>
      <c r="B37" s="173" t="inlineStr">
        <is>
          <t>Gesamtbetrag der Deckungswerte, welche die Anforderungen von § 4 Abs. 1a S. 3 PfandBG erfüllen (Liquiditätsdeckung)</t>
        </is>
      </c>
      <c r="C37" s="248" t="inlineStr">
        <is>
          <t>(Mio. €)</t>
        </is>
      </c>
      <c r="D37" s="214" t="n">
        <v>1236.775925948</v>
      </c>
      <c r="E37" s="215" t="n">
        <v>789.912617</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9441.88868228</v>
      </c>
      <c r="E9" s="224" t="n">
        <v>9581.384064</v>
      </c>
    </row>
    <row r="10" ht="21.75" customFormat="1" customHeight="1" s="165" thickBot="1">
      <c r="A10" s="218" t="n">
        <v>1</v>
      </c>
      <c r="B10" s="249" t="inlineStr">
        <is>
          <t>davon Anteil festverzinslicher Pfandbriefe
§ 28 Abs. 1 Nr. 13 (gewichteter Durchschnitt)</t>
        </is>
      </c>
      <c r="C10" s="166" t="inlineStr">
        <is>
          <t>%</t>
        </is>
      </c>
      <c r="D10" s="167" t="n">
        <v>89.16580279</v>
      </c>
      <c r="E10" s="209" t="n">
        <v>95.48</v>
      </c>
    </row>
    <row r="11" ht="13.5" customHeight="1" s="406" thickBot="1">
      <c r="A11" s="218" t="n">
        <v>1</v>
      </c>
      <c r="B11" s="205" t="n"/>
      <c r="C11" s="21" t="n"/>
      <c r="D11" s="21" t="n"/>
      <c r="E11" s="210" t="n"/>
    </row>
    <row r="12">
      <c r="A12" s="218" t="n">
        <v>1</v>
      </c>
      <c r="B12" s="247" t="inlineStr">
        <is>
          <t>Deckungsmasse</t>
        </is>
      </c>
      <c r="C12" s="251" t="inlineStr">
        <is>
          <t>(Mio. €)</t>
        </is>
      </c>
      <c r="D12" s="223" t="n">
        <v>11466.88311015</v>
      </c>
      <c r="E12" s="224" t="n">
        <v>11921.943572</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95.74104982</v>
      </c>
      <c r="E16" s="212" t="n">
        <v>97.7</v>
      </c>
    </row>
    <row r="17">
      <c r="A17" s="218" t="n"/>
      <c r="B17" s="497" t="inlineStr">
        <is>
          <t>Nettobarwert nach § 6 Pfandbrief-Barwertverordnung
je Fremdwährung in Mio. Euro
§ 28 Abs. 1 Nr. 14 (Saldo aus Aktiv-/Passivseite)</t>
        </is>
      </c>
      <c r="C17" s="171" t="inlineStr">
        <is>
          <t>CAD</t>
        </is>
      </c>
      <c r="D17" s="170" t="n">
        <v>19.91067344</v>
      </c>
      <c r="E17" s="212" t="n">
        <v>23.126397</v>
      </c>
    </row>
    <row r="18" customFormat="1" s="165">
      <c r="A18" s="218" t="n"/>
      <c r="B18" s="496" t="n"/>
      <c r="C18" s="171" t="inlineStr">
        <is>
          <t>CHF</t>
        </is>
      </c>
      <c r="D18" s="170" t="n">
        <v>0.257715908</v>
      </c>
      <c r="E18" s="212" t="n">
        <v>52.086328</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23.564159611</v>
      </c>
      <c r="E21" s="212" t="n">
        <v>23.293312</v>
      </c>
    </row>
    <row r="22">
      <c r="A22" s="218" t="n">
        <v>1</v>
      </c>
      <c r="B22" s="496" t="n"/>
      <c r="C22" s="171" t="inlineStr">
        <is>
          <t>HKD</t>
        </is>
      </c>
      <c r="D22" s="170" t="n">
        <v>0</v>
      </c>
      <c r="E22" s="212" t="n">
        <v>0</v>
      </c>
    </row>
    <row r="23">
      <c r="A23" s="218" t="n">
        <v>1</v>
      </c>
      <c r="B23" s="496" t="n"/>
      <c r="C23" s="171" t="inlineStr">
        <is>
          <t>JPY</t>
        </is>
      </c>
      <c r="D23" s="170" t="n">
        <v>21.095957273</v>
      </c>
      <c r="E23" s="212" t="n">
        <v>25.829753</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-209.358186484</v>
      </c>
      <c r="E26" s="212" t="n">
        <v>-31.511124</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140.398725716</v>
      </c>
      <c r="E30" s="212" t="n">
        <v>96.65038300000001</v>
      </c>
    </row>
    <row r="31">
      <c r="A31" s="218" t="n"/>
      <c r="B31" s="242" t="inlineStr">
        <is>
          <t>Tag, an dem sich die größte negative Summe ergibt</t>
        </is>
      </c>
      <c r="C31" s="169" t="inlineStr">
        <is>
          <t>Tag (1-180)</t>
        </is>
      </c>
      <c r="D31" s="362" t="n">
        <v>169</v>
      </c>
      <c r="E31" s="363" t="n">
        <v>81</v>
      </c>
    </row>
    <row r="32" ht="21.75" customHeight="1" s="406" thickBot="1">
      <c r="A32" s="218" t="n"/>
      <c r="B32" s="173" t="inlineStr">
        <is>
          <t>Gesamtbetrag der Deckungswerte, welche die Anforderungen von § 4 Abs. 1a S. 3 PfandBG erfüllen (Liquiditätsdeckung)</t>
        </is>
      </c>
      <c r="C32" s="248" t="inlineStr">
        <is>
          <t>(Mio. €)</t>
        </is>
      </c>
      <c r="D32" s="214" t="n">
        <v>885.957579023</v>
      </c>
      <c r="E32" s="215" t="n">
        <v>999.688704</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318" customHeight="1" s="406" thickBot="1">
      <c r="B10" s="230" t="inlineStr">
        <is>
          <t>ISIN</t>
        </is>
      </c>
      <c r="C10" s="204" t="inlineStr">
        <is>
          <t>(Mio. €)</t>
        </is>
      </c>
      <c r="D10" s="500" t="inlineStr">
        <is>
          <t>DE000A1REY59, DE000A12T2F9, DE000A13SR38, DE000A14J5J4, DE000A14KKK3, DE000A14KKM9, DE000A14KK24, DE000A161ZQ3, DE000A2AASB4, DE000A2AAW12, DE000A2AAW53, DE000A2AAX03, DE000A2AAX11, DE000A2AAX45, DE000A2AAX60, DE000A2BPJ78, DE000A2BPJ86, DE000A2E4UX0, DE000A2GSMH3, DE000A2GSMJ9, DE000A2GSMK7, DE000A2GSP31, DE000A2GSP49, DE000A2GSP56, DE000A2GSP64, DE000A2GSP80, DE000A2GSP98, DE000A2G9HD6, DE000A2G9HE4, DE000A2G9HF1, DE000A2G9HG9, DE000A2G9HJ3, DE000A2G9HK1, DE000A2G9HL9, DE000A2G9HM7, DE000A2G9HN5, DE000A2G9HQ8, DE000A2NB841, DE000A2TSDV6, DE000A2TSDW4, DE000A2TSDY0, DE000A2TSD06, DE000A288367, DE000A289PA7, DE000A289PB5, DE000A289PC3, DE000A289PD1, DE000A289PE9, DE000A289PG4, DE000A289PH2, DE000A3E5UT4, DE000A3E5UU2, DE000A3E5UY4, DE000A3E5U22, DE000A3H2TK9, DE000A3H2TQ6, DE000A3H2TR4, DE000A3MP601, DE000A3MP619, DE000A3MP635, DE000A3MP643, DE000A3MP650, DE000A3MP684, DE000A3MP692, DE000A3MQUX3, DE000A3MQUY1, DE000A3MQUZ8, DE000A3MQU03, DE000A3MQU37, DE000A3MQU45, DE000A3MQU52, DE000A3MQU86, DE000A351XK8, DE000A351XM4, DE000A351XS1, DE000A351XT9, DE000A351XU7, DE000A351XV5, DE000A351XW3, DE000A351XX1, DE000A351XY9, DE000A3825L1</t>
        </is>
      </c>
      <c r="E10" s="501" t="inlineStr">
        <is>
          <t>DE000A1REY59, DE000A1TNEQ7, DE000A1TNEX3, DE000A12T2F9, DE000A12T6Z8, DE000A12UGG2, DE000A13SR38, DE000A13SWZ1, DE000A14J5J4, DE000A14KKK3, DE000A14KKM9, DE000A14KK24, DE000A161ZL4, DE000A161ZQ3, DE000A2AASB4, DE000A2AAW12, DE000A2AAW53, DE000A2AAX03, DE000A2AAX11, DE000A2AAX45, DE000A2AAX60, DE000A2BPJ45, DE000A2BPJ78, DE000A2BPJ86, DE000A2E4UX0, DE000A2GSMH3, DE000A2GSMJ9, DE000A2GSMK7, DE000A2GSP31, DE000A2GSP49, DE000A2GSP56, DE000A2GSP64, DE000A2GSP80, DE000A2GSP98, DE000A2G9HD6, DE000A2G9HE4, DE000A2G9HF1, DE000A2G9HG9, DE000A2G9HJ3, DE000A2G9HK1, DE000A2G9HL9, DE000A2G9HM7, DE000A2G9HN5, DE000A2G9HQ8, DE000A2NB841, DE000A2TSDV6, DE000A2TSDW4, DE000A2TSDY0, DE000A2TSD06, DE000A2TSD55, DE000A288367, DE000A289PA7, DE000A289PB5, DE000A289PC3, DE000A289PD1, DE000A289PE9, DE000A289PG4, DE000A289PH2, DE000A3E5UT4, DE000A3E5UU2, DE000A3E5UY4, DE000A3E5U22, DE000A3H2TK9, DE000A3H2TQ6, DE000A3H2TR4, DE000A3MP601, DE000A3MP619, DE000A3MP627, DE000A3MP635, DE000A3MP643, DE000A3MP650, DE000A3MP668, DE000A3MP684, DE000A3MP692, DE000A3MQUV7, DE000A3MQUX3, DE000A3MQUY1, DE000A3MQUZ8, DE000A3MQU03, DE000A3MQU29, DE000A3MQU37, DE000A3MQU45, DE000A3MQU52, DE000A3MQU78, DE000A3MQU86, DE000A3MQU94, DE000A351XK8, DE000A351XL6</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76.5" customHeight="1" s="406" thickBot="1">
      <c r="B22" s="230" t="inlineStr">
        <is>
          <t>ISIN</t>
        </is>
      </c>
      <c r="C22" s="204" t="inlineStr">
        <is>
          <t>(Mio. €)</t>
        </is>
      </c>
      <c r="D22" s="500" t="inlineStr">
        <is>
          <t>DE000A0DLV76, DE000A0EUMF2, DE000A0EUMR7, DE000A0EUM42, DE000A0EUPJ7, DE000A1TM6A4, DE000A12TYS2, DE000A14J5C9, DE000A161ZP5, DE000A2BPJ11, DE000A2BPJ29, DE000A2BPJ52, DE000A2BPJ60, DE000A2GSMC4, DE000A2TSDZ7, DE000A3MQU11, DE000A3MQU60, DE000A351XN2, DE000A351XP7, DE000A351XQ5, DE000A351XR3, DE000A351XZ6, DE000A3825K3</t>
        </is>
      </c>
      <c r="E22" s="501" t="inlineStr">
        <is>
          <t>DE000A0DLV76, DE000A0EUMF2, DE000A0EUMR7, DE000A0EUM42, DE000A0EUPJ7, DE000A0XFAE1, DE000A1TM6A4, DE000A1YC8G2, DE000A1YC8K4, DE000A12TYS2, DE000A14J5C9, DE000A161ZP5, DE000A2BPJ11, DE000A2BPJ29, DE000A2BPJ52, DE000A2BPJ60, DE000A2GSMC4, DE000A2TSDZ7, DE000A3MQU11, DE000A3MQU60</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28.10.2024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DZH</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DZ HYP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1043.5</v>
      </c>
      <c r="E11" s="45" t="n">
        <v>2439.962583338</v>
      </c>
      <c r="F11" s="44" t="n">
        <v>2053</v>
      </c>
      <c r="G11" s="45" t="n">
        <v>2158.873912</v>
      </c>
      <c r="I11" s="44" t="n">
        <v>0</v>
      </c>
      <c r="J11" s="45" t="n">
        <v>0</v>
      </c>
    </row>
    <row r="12" ht="12.75" customHeight="1" s="406">
      <c r="A12" s="17" t="n">
        <v>0</v>
      </c>
      <c r="B12" s="412" t="inlineStr">
        <is>
          <t>&gt; 0,5 Jahre und &lt;= 1 Jahr</t>
        </is>
      </c>
      <c r="C12" s="413" t="n"/>
      <c r="D12" s="44" t="n">
        <v>2372</v>
      </c>
      <c r="E12" s="45" t="n">
        <v>2239.960694217</v>
      </c>
      <c r="F12" s="44" t="n">
        <v>2011.9</v>
      </c>
      <c r="G12" s="45" t="n">
        <v>1872.971864</v>
      </c>
      <c r="I12" s="44" t="n">
        <v>0</v>
      </c>
      <c r="J12" s="45" t="n">
        <v>0</v>
      </c>
    </row>
    <row r="13" ht="12.75" customHeight="1" s="406">
      <c r="A13" s="17" t="n"/>
      <c r="B13" s="412" t="inlineStr">
        <is>
          <t>&gt; 1 Jahr und &lt;= 1,5 Jahre</t>
        </is>
      </c>
      <c r="C13" s="413" t="n"/>
      <c r="D13" s="44" t="n">
        <v>3048</v>
      </c>
      <c r="E13" s="45" t="n">
        <v>2944.11770773</v>
      </c>
      <c r="F13" s="44" t="n">
        <v>771.5</v>
      </c>
      <c r="G13" s="45" t="n">
        <v>1832.097556</v>
      </c>
      <c r="I13" s="44" t="n">
        <v>1043.5</v>
      </c>
      <c r="J13" s="45" t="n">
        <v>2053</v>
      </c>
    </row>
    <row r="14" ht="12.75" customHeight="1" s="406">
      <c r="A14" s="17" t="n">
        <v>0</v>
      </c>
      <c r="B14" s="412" t="inlineStr">
        <is>
          <t>&gt; 1,5 Jahre und &lt;= 2 Jahre</t>
        </is>
      </c>
      <c r="C14" s="412" t="n"/>
      <c r="D14" s="46" t="n">
        <v>1620.5</v>
      </c>
      <c r="E14" s="217" t="n">
        <v>2202.664550143</v>
      </c>
      <c r="F14" s="46" t="n">
        <v>2365</v>
      </c>
      <c r="G14" s="217" t="n">
        <v>2070.142545</v>
      </c>
      <c r="I14" s="44" t="n">
        <v>2372</v>
      </c>
      <c r="J14" s="45" t="n">
        <v>2011.9</v>
      </c>
    </row>
    <row r="15" ht="12.75" customHeight="1" s="406">
      <c r="A15" s="17" t="n">
        <v>0</v>
      </c>
      <c r="B15" s="412" t="inlineStr">
        <is>
          <t>&gt; 2 Jahre und &lt;= 3 Jahre</t>
        </is>
      </c>
      <c r="C15" s="412" t="n"/>
      <c r="D15" s="46" t="n">
        <v>4796</v>
      </c>
      <c r="E15" s="217" t="n">
        <v>4722.856706381</v>
      </c>
      <c r="F15" s="46" t="n">
        <v>4648.5</v>
      </c>
      <c r="G15" s="217" t="n">
        <v>4512.22007</v>
      </c>
      <c r="I15" s="44" t="n">
        <v>4668.5</v>
      </c>
      <c r="J15" s="45" t="n">
        <v>3136.5</v>
      </c>
    </row>
    <row r="16" ht="12.75" customHeight="1" s="406">
      <c r="A16" s="17" t="n">
        <v>0</v>
      </c>
      <c r="B16" s="412" t="inlineStr">
        <is>
          <t>&gt; 3 Jahre und &lt;= 4 Jahre</t>
        </is>
      </c>
      <c r="C16" s="412" t="n"/>
      <c r="D16" s="46" t="n">
        <v>3538.37974807</v>
      </c>
      <c r="E16" s="217" t="n">
        <v>3276.66987667</v>
      </c>
      <c r="F16" s="46" t="n">
        <v>4296</v>
      </c>
      <c r="G16" s="217" t="n">
        <v>4150.496666</v>
      </c>
      <c r="I16" s="44" t="n">
        <v>4796</v>
      </c>
      <c r="J16" s="45" t="n">
        <v>4648.5</v>
      </c>
    </row>
    <row r="17" ht="12.75" customHeight="1" s="406">
      <c r="A17" s="17" t="n">
        <v>0</v>
      </c>
      <c r="B17" s="412" t="inlineStr">
        <is>
          <t>&gt; 4 Jahre und &lt;= 5 Jahre</t>
        </is>
      </c>
      <c r="C17" s="412" t="n"/>
      <c r="D17" s="46" t="n">
        <v>4015</v>
      </c>
      <c r="E17" s="217" t="n">
        <v>4591.943195209999</v>
      </c>
      <c r="F17" s="46" t="n">
        <v>2990.404091</v>
      </c>
      <c r="G17" s="217" t="n">
        <v>3128.303417</v>
      </c>
      <c r="I17" s="44" t="n">
        <v>3538.37974807</v>
      </c>
      <c r="J17" s="45" t="n">
        <v>4296</v>
      </c>
    </row>
    <row r="18" ht="12.75" customHeight="1" s="406">
      <c r="A18" s="17" t="n">
        <v>0</v>
      </c>
      <c r="B18" s="412" t="inlineStr">
        <is>
          <t>&gt; 5 Jahre und &lt;= 10 Jahre</t>
        </is>
      </c>
      <c r="C18" s="413" t="n"/>
      <c r="D18" s="44" t="n">
        <v>10740.3</v>
      </c>
      <c r="E18" s="45" t="n">
        <v>11754.791695748</v>
      </c>
      <c r="F18" s="44" t="n">
        <v>10934.5</v>
      </c>
      <c r="G18" s="45" t="n">
        <v>13199.35176</v>
      </c>
      <c r="I18" s="44" t="n">
        <v>13159</v>
      </c>
      <c r="J18" s="45" t="n">
        <v>12419.904091</v>
      </c>
    </row>
    <row r="19" ht="12.75" customHeight="1" s="406">
      <c r="A19" s="17" t="n">
        <v>0</v>
      </c>
      <c r="B19" s="412" t="inlineStr">
        <is>
          <t>&gt; 10 Jahre</t>
        </is>
      </c>
      <c r="C19" s="413" t="n"/>
      <c r="D19" s="44" t="n">
        <v>3469.04361973</v>
      </c>
      <c r="E19" s="45" t="n">
        <v>7308.332152514</v>
      </c>
      <c r="F19" s="44" t="n">
        <v>4570.138903</v>
      </c>
      <c r="G19" s="45" t="n">
        <v>7850.991669</v>
      </c>
      <c r="I19" s="44" t="n">
        <v>5065.343619730001</v>
      </c>
      <c r="J19" s="45" t="n">
        <v>6075.138903</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530.331761343</v>
      </c>
      <c r="E24" s="45" t="n">
        <v>633.4587882860001</v>
      </c>
      <c r="F24" s="44" t="n">
        <v>427.8</v>
      </c>
      <c r="G24" s="45" t="n">
        <v>637.0525259999999</v>
      </c>
      <c r="I24" s="44" t="n">
        <v>0</v>
      </c>
      <c r="J24" s="45" t="n">
        <v>0</v>
      </c>
    </row>
    <row r="25" ht="12.75" customHeight="1" s="406">
      <c r="A25" s="17" t="n"/>
      <c r="B25" s="412" t="inlineStr">
        <is>
          <t>&gt; 0,5 Jahre und &lt;= 1 Jahr</t>
        </is>
      </c>
      <c r="C25" s="413" t="n"/>
      <c r="D25" s="44" t="n">
        <v>587.4528403</v>
      </c>
      <c r="E25" s="45" t="n">
        <v>496.37528054</v>
      </c>
      <c r="F25" s="44" t="n">
        <v>490.3</v>
      </c>
      <c r="G25" s="45" t="n">
        <v>613.6276330000001</v>
      </c>
      <c r="I25" s="44" t="n">
        <v>0</v>
      </c>
      <c r="J25" s="45" t="n">
        <v>0</v>
      </c>
    </row>
    <row r="26" ht="12.75" customHeight="1" s="406">
      <c r="A26" s="17" t="n">
        <v>1</v>
      </c>
      <c r="B26" s="412" t="inlineStr">
        <is>
          <t>&gt; 1 Jahr und &lt;= 1,5 Jahre</t>
        </is>
      </c>
      <c r="C26" s="413" t="n"/>
      <c r="D26" s="44" t="n">
        <v>469.44342621</v>
      </c>
      <c r="E26" s="45" t="n">
        <v>710.355253652</v>
      </c>
      <c r="F26" s="44" t="n">
        <v>550.8393050000001</v>
      </c>
      <c r="G26" s="45" t="n">
        <v>547.9550770000001</v>
      </c>
      <c r="I26" s="44" t="n">
        <v>530.331761343</v>
      </c>
      <c r="J26" s="45" t="n">
        <v>427.8</v>
      </c>
    </row>
    <row r="27" ht="12.75" customHeight="1" s="406">
      <c r="A27" s="17" t="n">
        <v>1</v>
      </c>
      <c r="B27" s="412" t="inlineStr">
        <is>
          <t>&gt; 1,5 Jahre und &lt;= 2 Jahre</t>
        </is>
      </c>
      <c r="C27" s="412" t="n"/>
      <c r="D27" s="46" t="n">
        <v>531</v>
      </c>
      <c r="E27" s="217" t="n">
        <v>459.638326506</v>
      </c>
      <c r="F27" s="46" t="n">
        <v>596.679158</v>
      </c>
      <c r="G27" s="217" t="n">
        <v>475.652553</v>
      </c>
      <c r="I27" s="44" t="n">
        <v>587.4528403</v>
      </c>
      <c r="J27" s="45" t="n">
        <v>490.3</v>
      </c>
    </row>
    <row r="28" ht="12.75" customHeight="1" s="406">
      <c r="A28" s="17" t="n">
        <v>1</v>
      </c>
      <c r="B28" s="412" t="inlineStr">
        <is>
          <t>&gt; 2 Jahre und &lt;= 3 Jahre</t>
        </is>
      </c>
      <c r="C28" s="412" t="n"/>
      <c r="D28" s="46" t="n">
        <v>555.4291746399999</v>
      </c>
      <c r="E28" s="217" t="n">
        <v>957.095764446</v>
      </c>
      <c r="F28" s="46" t="n">
        <v>997.923312</v>
      </c>
      <c r="G28" s="217" t="n">
        <v>1091.688595</v>
      </c>
      <c r="I28" s="44" t="n">
        <v>1000.44342621</v>
      </c>
      <c r="J28" s="45" t="n">
        <v>1147.518463</v>
      </c>
    </row>
    <row r="29" ht="12.75" customHeight="1" s="406">
      <c r="A29" s="17" t="n">
        <v>1</v>
      </c>
      <c r="B29" s="412" t="inlineStr">
        <is>
          <t>&gt; 3 Jahre und &lt;= 4 Jahre</t>
        </is>
      </c>
      <c r="C29" s="412" t="n"/>
      <c r="D29" s="46" t="n">
        <v>1057.18317079</v>
      </c>
      <c r="E29" s="217" t="n">
        <v>982.74547609</v>
      </c>
      <c r="F29" s="46" t="n">
        <v>554.4232460000001</v>
      </c>
      <c r="G29" s="217" t="n">
        <v>902.98879</v>
      </c>
      <c r="I29" s="44" t="n">
        <v>555.4291746399999</v>
      </c>
      <c r="J29" s="45" t="n">
        <v>997.923312</v>
      </c>
    </row>
    <row r="30" ht="12.75" customHeight="1" s="406">
      <c r="A30" s="17" t="n">
        <v>1</v>
      </c>
      <c r="B30" s="412" t="inlineStr">
        <is>
          <t>&gt; 4 Jahre und &lt;= 5 Jahre</t>
        </is>
      </c>
      <c r="C30" s="412" t="n"/>
      <c r="D30" s="46" t="n">
        <v>507.501</v>
      </c>
      <c r="E30" s="217" t="n">
        <v>816.6507061149999</v>
      </c>
      <c r="F30" s="46" t="n">
        <v>1056.44258</v>
      </c>
      <c r="G30" s="217" t="n">
        <v>931.916127</v>
      </c>
      <c r="I30" s="44" t="n">
        <v>1057.18317079</v>
      </c>
      <c r="J30" s="45" t="n">
        <v>554.4232460000001</v>
      </c>
    </row>
    <row r="31" ht="12.75" customHeight="1" s="406">
      <c r="A31" s="17" t="n">
        <v>1</v>
      </c>
      <c r="B31" s="412" t="inlineStr">
        <is>
          <t>&gt; 5 Jahre und &lt;= 10 Jahre</t>
        </is>
      </c>
      <c r="C31" s="413" t="n"/>
      <c r="D31" s="44" t="n">
        <v>2315.78006806</v>
      </c>
      <c r="E31" s="45" t="n">
        <v>2662.841547098</v>
      </c>
      <c r="F31" s="44" t="n">
        <v>1664.319869</v>
      </c>
      <c r="G31" s="45" t="n">
        <v>2770.154933</v>
      </c>
      <c r="I31" s="44" t="n">
        <v>2339.28106806</v>
      </c>
      <c r="J31" s="45" t="n">
        <v>2332.762449</v>
      </c>
    </row>
    <row r="32" ht="12.75" customHeight="1" s="406">
      <c r="B32" s="412" t="inlineStr">
        <is>
          <t>&gt; 10 Jahre</t>
        </is>
      </c>
      <c r="C32" s="413" t="n"/>
      <c r="D32" s="44" t="n">
        <v>2887.76724094</v>
      </c>
      <c r="E32" s="45" t="n">
        <v>3747.721967429</v>
      </c>
      <c r="F32" s="44" t="n">
        <v>3242.656594</v>
      </c>
      <c r="G32" s="45" t="n">
        <v>3950.907339</v>
      </c>
      <c r="I32" s="44" t="n">
        <v>3371.76724094</v>
      </c>
      <c r="J32" s="45" t="n">
        <v>3630.656594</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10513.222091468</v>
      </c>
      <c r="E9" s="54" t="n">
        <v>10485.36576</v>
      </c>
    </row>
    <row r="10" ht="12.75" customHeight="1" s="406">
      <c r="A10" s="17" t="n">
        <v>0</v>
      </c>
      <c r="B10" s="55" t="inlineStr">
        <is>
          <t>Mehr als 300 Tsd. € bis einschließlich 1 Mio. €</t>
        </is>
      </c>
      <c r="C10" s="55" t="n"/>
      <c r="D10" s="44" t="n">
        <v>3382.647495506</v>
      </c>
      <c r="E10" s="54" t="n">
        <v>3242.42838</v>
      </c>
    </row>
    <row r="11" ht="12.75" customHeight="1" s="406">
      <c r="A11" s="17" t="n"/>
      <c r="B11" s="55" t="inlineStr">
        <is>
          <t>Mehr als 1 Mio. € bis einschließlich 10 Mio. €</t>
        </is>
      </c>
      <c r="C11" s="55" t="n"/>
      <c r="D11" s="44" t="n">
        <v>9683.081948506</v>
      </c>
      <c r="E11" s="54" t="n">
        <v>10141.196659</v>
      </c>
    </row>
    <row r="12" ht="12.75" customHeight="1" s="406">
      <c r="A12" s="17" t="n">
        <v>0</v>
      </c>
      <c r="B12" s="55" t="inlineStr">
        <is>
          <t>Mehr als 10 Mio. €</t>
        </is>
      </c>
      <c r="C12" s="55" t="n"/>
      <c r="D12" s="44" t="n">
        <v>16486.347626471</v>
      </c>
      <c r="E12" s="54" t="n">
        <v>15934.45866</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5255.196645238</v>
      </c>
      <c r="E21" s="45" t="n">
        <v>5555.136342</v>
      </c>
    </row>
    <row r="22" ht="12.75" customHeight="1" s="406">
      <c r="A22" s="17" t="n">
        <v>1</v>
      </c>
      <c r="B22" s="55" t="inlineStr">
        <is>
          <t>Mehr als 10 Mio. € bis einschließlich 100 Mio. €</t>
        </is>
      </c>
      <c r="C22" s="55" t="n"/>
      <c r="D22" s="46" t="n">
        <v>3862.124389485</v>
      </c>
      <c r="E22" s="57" t="n">
        <v>4123.517719</v>
      </c>
    </row>
    <row r="23" ht="12.75" customHeight="1" s="406">
      <c r="A23" s="17" t="n">
        <v>1</v>
      </c>
      <c r="B23" s="55" t="inlineStr">
        <is>
          <t>Mehr als 100 Mio. €</t>
        </is>
      </c>
      <c r="C23" s="60" t="n"/>
      <c r="D23" s="61" t="n">
        <v>2349.56207544</v>
      </c>
      <c r="E23" s="62" t="n">
        <v>2243.289511</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2810.126703119</v>
      </c>
      <c r="H16" s="84" t="n">
        <v>8175.355933448999</v>
      </c>
      <c r="I16" s="84" t="n">
        <v>12217.643838447</v>
      </c>
      <c r="J16" s="84" t="n">
        <v>158.08512934</v>
      </c>
      <c r="K16" s="84" t="n">
        <v>40.65768373</v>
      </c>
      <c r="L16" s="84">
        <f>SUM(M16:R16)</f>
        <v/>
      </c>
      <c r="M16" s="84" t="n">
        <v>8123.369055717999</v>
      </c>
      <c r="N16" s="84" t="n">
        <v>5070.273425228001</v>
      </c>
      <c r="O16" s="84" t="n">
        <v>1299.994145702</v>
      </c>
      <c r="P16" s="84" t="n">
        <v>1936.980174231</v>
      </c>
      <c r="Q16" s="84" t="n">
        <v>7.223</v>
      </c>
      <c r="R16" s="84" t="n">
        <v>225.59007299</v>
      </c>
      <c r="S16" s="85" t="n">
        <v>0</v>
      </c>
      <c r="T16" s="270" t="n">
        <v>0</v>
      </c>
    </row>
    <row r="17" ht="12.75" customHeight="1" s="406">
      <c r="C17" s="80" t="n"/>
      <c r="D17" s="258">
        <f>"Jahr "&amp;(AktJahr-1)</f>
        <v/>
      </c>
      <c r="E17" s="271">
        <f>F17+L17</f>
        <v/>
      </c>
      <c r="F17" s="86">
        <f>SUM(G17:K17)</f>
        <v/>
      </c>
      <c r="G17" s="86" t="n">
        <v>2635.150864999999</v>
      </c>
      <c r="H17" s="86" t="n">
        <v>7998.828042999999</v>
      </c>
      <c r="I17" s="86" t="n">
        <v>12257.751655</v>
      </c>
      <c r="J17" s="86" t="n">
        <v>303.46566</v>
      </c>
      <c r="K17" s="86" t="n">
        <v>20.367541</v>
      </c>
      <c r="L17" s="86">
        <f>SUM(M17:R17)</f>
        <v/>
      </c>
      <c r="M17" s="86" t="n">
        <v>7649.957611999999</v>
      </c>
      <c r="N17" s="86" t="n">
        <v>5481.376191999999</v>
      </c>
      <c r="O17" s="86" t="n">
        <v>1165.379264</v>
      </c>
      <c r="P17" s="86" t="n">
        <v>1970.952865</v>
      </c>
      <c r="Q17" s="86" t="n">
        <v>188.914964</v>
      </c>
      <c r="R17" s="86" t="n">
        <v>131.304802</v>
      </c>
      <c r="S17" s="87" t="n">
        <v>0</v>
      </c>
      <c r="T17" s="272" t="n">
        <v>0</v>
      </c>
    </row>
    <row r="18" ht="12.75" customHeight="1" s="406">
      <c r="B18" s="13" t="inlineStr">
        <is>
          <t>DE</t>
        </is>
      </c>
      <c r="C18" s="82" t="inlineStr">
        <is>
          <t>Deutschland</t>
        </is>
      </c>
      <c r="D18" s="257">
        <f>$D$16</f>
        <v/>
      </c>
      <c r="E18" s="269">
        <f>F18+L18</f>
        <v/>
      </c>
      <c r="F18" s="84">
        <f>SUM(G18:K18)</f>
        <v/>
      </c>
      <c r="G18" s="84" t="n">
        <v>2810.124750049001</v>
      </c>
      <c r="H18" s="84" t="n">
        <v>8175.164976218999</v>
      </c>
      <c r="I18" s="84" t="n">
        <v>12209.603838447</v>
      </c>
      <c r="J18" s="84" t="n">
        <v>158.08512934</v>
      </c>
      <c r="K18" s="84" t="n">
        <v>40.65768373</v>
      </c>
      <c r="L18" s="84">
        <f>SUM(M18:R18)</f>
        <v/>
      </c>
      <c r="M18" s="84" t="n">
        <v>7178.489322217999</v>
      </c>
      <c r="N18" s="84" t="n">
        <v>4720.165774688001</v>
      </c>
      <c r="O18" s="84" t="n">
        <v>1124.667828712</v>
      </c>
      <c r="P18" s="84" t="n">
        <v>1874.164228911</v>
      </c>
      <c r="Q18" s="84" t="n">
        <v>7.223</v>
      </c>
      <c r="R18" s="84" t="n">
        <v>225.59007299</v>
      </c>
      <c r="S18" s="85" t="n">
        <v>0</v>
      </c>
      <c r="T18" s="270" t="n">
        <v>0</v>
      </c>
    </row>
    <row r="19" ht="12.75" customHeight="1" s="406">
      <c r="C19" s="80" t="n"/>
      <c r="D19" s="258">
        <f>$D$17</f>
        <v/>
      </c>
      <c r="E19" s="271">
        <f>F19+L19</f>
        <v/>
      </c>
      <c r="F19" s="86">
        <f>SUM(G19:K19)</f>
        <v/>
      </c>
      <c r="G19" s="86" t="n">
        <v>2635.141192999999</v>
      </c>
      <c r="H19" s="86" t="n">
        <v>7998.564847999999</v>
      </c>
      <c r="I19" s="86" t="n">
        <v>12249.711655</v>
      </c>
      <c r="J19" s="86" t="n">
        <v>303.46566</v>
      </c>
      <c r="K19" s="86" t="n">
        <v>20.367541</v>
      </c>
      <c r="L19" s="86">
        <f>SUM(M19:R19)</f>
        <v/>
      </c>
      <c r="M19" s="86" t="n">
        <v>6832.280402999999</v>
      </c>
      <c r="N19" s="86" t="n">
        <v>5142.650615999998</v>
      </c>
      <c r="O19" s="86" t="n">
        <v>1078.642947</v>
      </c>
      <c r="P19" s="86" t="n">
        <v>1897.156192</v>
      </c>
      <c r="Q19" s="86" t="n">
        <v>181.045247</v>
      </c>
      <c r="R19" s="86" t="n">
        <v>131.304802</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0.00195307</v>
      </c>
      <c r="H30" s="84" t="n">
        <v>0.09932439</v>
      </c>
      <c r="I30" s="84" t="n">
        <v>8.039999999999999</v>
      </c>
      <c r="J30" s="84" t="n">
        <v>0</v>
      </c>
      <c r="K30" s="84" t="n">
        <v>0</v>
      </c>
      <c r="L30" s="84">
        <f>SUM(M30:R30)</f>
        <v/>
      </c>
      <c r="M30" s="84" t="n">
        <v>196.482</v>
      </c>
      <c r="N30" s="84" t="n">
        <v>141.058</v>
      </c>
      <c r="O30" s="84" t="n">
        <v>88.59</v>
      </c>
      <c r="P30" s="84" t="n">
        <v>0</v>
      </c>
      <c r="Q30" s="84" t="n">
        <v>0</v>
      </c>
      <c r="R30" s="84" t="n">
        <v>0</v>
      </c>
      <c r="S30" s="85" t="n">
        <v>0</v>
      </c>
      <c r="T30" s="270" t="n">
        <v>0</v>
      </c>
    </row>
    <row r="31" ht="12.75" customHeight="1" s="406">
      <c r="C31" s="80" t="n"/>
      <c r="D31" s="258">
        <f>$D$17</f>
        <v/>
      </c>
      <c r="E31" s="271">
        <f>F31+L31</f>
        <v/>
      </c>
      <c r="F31" s="86">
        <f>SUM(G31:K31)</f>
        <v/>
      </c>
      <c r="G31" s="86" t="n">
        <v>0.009672</v>
      </c>
      <c r="H31" s="86" t="n">
        <v>0.157828</v>
      </c>
      <c r="I31" s="86" t="n">
        <v>8.039999999999999</v>
      </c>
      <c r="J31" s="86" t="n">
        <v>0</v>
      </c>
      <c r="K31" s="86" t="n">
        <v>0</v>
      </c>
      <c r="L31" s="86">
        <f>SUM(M31:R31)</f>
        <v/>
      </c>
      <c r="M31" s="86" t="n">
        <v>153.768</v>
      </c>
      <c r="N31" s="86" t="n">
        <v>123.058</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233.40076368</v>
      </c>
      <c r="N34" s="84" t="n">
        <v>7.00238201</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229.968771</v>
      </c>
      <c r="N35" s="86" t="n">
        <v>6.766291</v>
      </c>
      <c r="O35" s="86" t="n">
        <v>0</v>
      </c>
      <c r="P35" s="86" t="n">
        <v>0</v>
      </c>
      <c r="Q35" s="86" t="n">
        <v>7.869717</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0.09163284000000001</v>
      </c>
      <c r="I50" s="84" t="n">
        <v>0</v>
      </c>
      <c r="J50" s="84" t="n">
        <v>0</v>
      </c>
      <c r="K50" s="84" t="n">
        <v>0</v>
      </c>
      <c r="L50" s="84">
        <f>SUM(M50:R50)</f>
        <v/>
      </c>
      <c r="M50" s="84" t="n">
        <v>510.70696982</v>
      </c>
      <c r="N50" s="84" t="n">
        <v>109.734</v>
      </c>
      <c r="O50" s="84" t="n">
        <v>77.03399999</v>
      </c>
      <c r="P50" s="84" t="n">
        <v>61.86</v>
      </c>
      <c r="Q50" s="84" t="n">
        <v>0</v>
      </c>
      <c r="R50" s="84" t="n">
        <v>0</v>
      </c>
      <c r="S50" s="85" t="n">
        <v>0</v>
      </c>
      <c r="T50" s="270" t="n">
        <v>0</v>
      </c>
    </row>
    <row r="51" ht="12.75" customHeight="1" s="406">
      <c r="C51" s="80" t="n"/>
      <c r="D51" s="258">
        <f>$D$17</f>
        <v/>
      </c>
      <c r="E51" s="271">
        <f>F51+L51</f>
        <v/>
      </c>
      <c r="F51" s="86">
        <f>SUM(G51:K51)</f>
        <v/>
      </c>
      <c r="G51" s="86" t="n">
        <v>0</v>
      </c>
      <c r="H51" s="86" t="n">
        <v>0.105367</v>
      </c>
      <c r="I51" s="86" t="n">
        <v>0</v>
      </c>
      <c r="J51" s="86" t="n">
        <v>0</v>
      </c>
      <c r="K51" s="86" t="n">
        <v>0</v>
      </c>
      <c r="L51" s="86">
        <f>SUM(M51:R51)</f>
        <v/>
      </c>
      <c r="M51" s="86" t="n">
        <v>429.650438</v>
      </c>
      <c r="N51" s="86" t="n">
        <v>117.018</v>
      </c>
      <c r="O51" s="86" t="n">
        <v>77.03400000000001</v>
      </c>
      <c r="P51" s="86" t="n">
        <v>72.86</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4.29</v>
      </c>
      <c r="N52" s="84" t="n">
        <v>0</v>
      </c>
      <c r="O52" s="84" t="n">
        <v>9.702316999999999</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4.29</v>
      </c>
      <c r="N53" s="86" t="n">
        <v>0</v>
      </c>
      <c r="O53" s="86" t="n">
        <v>9.702316999999999</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42.85505456</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43.422169</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49.45821397</v>
      </c>
      <c r="O60" s="84" t="n">
        <v>0</v>
      </c>
      <c r="P60" s="84" t="n">
        <v>0.95594532</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48.461116</v>
      </c>
      <c r="O61" s="86" t="n">
        <v>0</v>
      </c>
      <c r="P61" s="86" t="n">
        <v>0.936673</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594.920187669</v>
      </c>
      <c r="H12" s="84" t="n">
        <v>1718.488181203</v>
      </c>
      <c r="I12" s="84" t="n">
        <v>7932.732549045</v>
      </c>
      <c r="J12" s="85" t="n">
        <v>553.872805835</v>
      </c>
      <c r="K12" s="121" t="n">
        <v>383.769499376</v>
      </c>
      <c r="L12" s="84" t="n">
        <v>224.099974665</v>
      </c>
      <c r="M12" s="84" t="n">
        <v>58.79081816</v>
      </c>
      <c r="N12" s="270" t="n">
        <v>0.20909421</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595.9722220000001</v>
      </c>
      <c r="H13" s="126" t="n">
        <v>1883.411273</v>
      </c>
      <c r="I13" s="126" t="n">
        <v>8280.499766999999</v>
      </c>
      <c r="J13" s="127" t="n">
        <v>612.477314</v>
      </c>
      <c r="K13" s="125" t="n">
        <v>145.063142</v>
      </c>
      <c r="L13" s="126" t="n">
        <v>322.82706</v>
      </c>
      <c r="M13" s="126" t="n">
        <v>79.983508</v>
      </c>
      <c r="N13" s="290" t="n">
        <v>1.709284</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26</v>
      </c>
      <c r="H14" s="84" t="n">
        <v>1210.20911058</v>
      </c>
      <c r="I14" s="84" t="n">
        <v>7896.2481639</v>
      </c>
      <c r="J14" s="85" t="n">
        <v>492.18303829</v>
      </c>
      <c r="K14" s="121" t="n">
        <v>383.769499376</v>
      </c>
      <c r="L14" s="84" t="n">
        <v>158.27369385</v>
      </c>
      <c r="M14" s="84" t="n">
        <v>58.79081816</v>
      </c>
      <c r="N14" s="270" t="n">
        <v>0.20909421</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26</v>
      </c>
      <c r="H15" s="126" t="n">
        <v>1253.274696</v>
      </c>
      <c r="I15" s="126" t="n">
        <v>8242.90828</v>
      </c>
      <c r="J15" s="127" t="n">
        <v>546.094695</v>
      </c>
      <c r="K15" s="125" t="n">
        <v>145.063142</v>
      </c>
      <c r="L15" s="126" t="n">
        <v>165.945942</v>
      </c>
      <c r="M15" s="126" t="n">
        <v>79.983508</v>
      </c>
      <c r="N15" s="290" t="n">
        <v>1.709284</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45</v>
      </c>
      <c r="H16" s="84" t="n">
        <v>23</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45</v>
      </c>
      <c r="H17" s="126" t="n">
        <v>23</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40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40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10</v>
      </c>
      <c r="H34" s="84" t="n">
        <v>84.16145113</v>
      </c>
      <c r="I34" s="84" t="n">
        <v>5</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10</v>
      </c>
      <c r="H35" s="126" t="n">
        <v>91.596701</v>
      </c>
      <c r="I35" s="126" t="n">
        <v>5.2796</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7.4</v>
      </c>
      <c r="H42" s="84" t="n">
        <v>0</v>
      </c>
      <c r="I42" s="84" t="n">
        <v>0</v>
      </c>
      <c r="J42" s="85" t="n">
        <v>2.75</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7.4</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416.520187669</v>
      </c>
      <c r="H48" s="84" t="n">
        <v>25</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417.572222</v>
      </c>
      <c r="H49" s="126" t="n">
        <v>25</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50</v>
      </c>
      <c r="H62" s="84" t="n">
        <v>204.346</v>
      </c>
      <c r="I62" s="84" t="n">
        <v>30</v>
      </c>
      <c r="J62" s="85" t="n">
        <v>0</v>
      </c>
      <c r="K62" s="121" t="n">
        <v>0</v>
      </c>
      <c r="L62" s="84" t="n">
        <v>24.24</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50</v>
      </c>
      <c r="H63" s="126" t="n">
        <v>204.346</v>
      </c>
      <c r="I63" s="126" t="n">
        <v>30</v>
      </c>
      <c r="J63" s="127" t="n">
        <v>0</v>
      </c>
      <c r="K63" s="125" t="n">
        <v>0</v>
      </c>
      <c r="L63" s="126" t="n">
        <v>24.24</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105.94342621</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155.134967</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65.828193283</v>
      </c>
      <c r="I80" s="84" t="n">
        <v>1.484385145</v>
      </c>
      <c r="J80" s="85" t="n">
        <v>0</v>
      </c>
      <c r="K80" s="121" t="n">
        <v>0</v>
      </c>
      <c r="L80" s="84" t="n">
        <v>41.58628081499999</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131.058909</v>
      </c>
      <c r="I81" s="126" t="n">
        <v>2.311887</v>
      </c>
      <c r="J81" s="127" t="n">
        <v>0</v>
      </c>
      <c r="K81" s="125" t="n">
        <v>0</v>
      </c>
      <c r="L81" s="126" t="n">
        <v>132.641118</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58.939767545</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66.38261900000001</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1416</v>
      </c>
      <c r="F13" s="84" t="n">
        <v>0</v>
      </c>
      <c r="G13" s="84" t="n">
        <v>0</v>
      </c>
      <c r="H13" s="123" t="n">
        <v>0</v>
      </c>
      <c r="I13" s="84" t="n">
        <v>0</v>
      </c>
      <c r="J13" s="270" t="n">
        <v>1416</v>
      </c>
    </row>
    <row r="14" ht="12.75" customHeight="1" s="406">
      <c r="B14" s="153" t="n"/>
      <c r="C14" s="55" t="n"/>
      <c r="D14" s="55">
        <f>"Jahr "&amp;(AktJahr-1)</f>
        <v/>
      </c>
      <c r="E14" s="337" t="n">
        <v>972</v>
      </c>
      <c r="F14" s="126" t="n">
        <v>0</v>
      </c>
      <c r="G14" s="126" t="n">
        <v>0</v>
      </c>
      <c r="H14" s="129" t="n">
        <v>0</v>
      </c>
      <c r="I14" s="126" t="n">
        <v>0</v>
      </c>
      <c r="J14" s="290" t="n">
        <v>972</v>
      </c>
    </row>
    <row r="15" ht="12.75" customHeight="1" s="406">
      <c r="B15" s="153" t="inlineStr">
        <is>
          <t>DE</t>
        </is>
      </c>
      <c r="C15" s="82" t="inlineStr">
        <is>
          <t>Deutschland</t>
        </is>
      </c>
      <c r="D15" s="83">
        <f>$D$13</f>
        <v/>
      </c>
      <c r="E15" s="269" t="n">
        <v>1416</v>
      </c>
      <c r="F15" s="84" t="n">
        <v>0</v>
      </c>
      <c r="G15" s="84" t="n">
        <v>0</v>
      </c>
      <c r="H15" s="123" t="n">
        <v>0</v>
      </c>
      <c r="I15" s="84" t="n">
        <v>0</v>
      </c>
      <c r="J15" s="270" t="n">
        <v>1416</v>
      </c>
    </row>
    <row r="16" ht="12.75" customHeight="1" s="406">
      <c r="B16" s="153" t="n"/>
      <c r="C16" s="55" t="n"/>
      <c r="D16" s="55">
        <f>$D$14</f>
        <v/>
      </c>
      <c r="E16" s="337" t="n">
        <v>972</v>
      </c>
      <c r="F16" s="126" t="n">
        <v>0</v>
      </c>
      <c r="G16" s="126" t="n">
        <v>0</v>
      </c>
      <c r="H16" s="129" t="n">
        <v>0</v>
      </c>
      <c r="I16" s="126" t="n">
        <v>0</v>
      </c>
      <c r="J16" s="290" t="n">
        <v>972</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