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47875"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Pfandbriefbank AG</t>
        </is>
      </c>
      <c r="H2" s="4" t="n"/>
      <c r="I2" s="4" t="n"/>
    </row>
    <row r="3" ht="15" customHeight="1" s="406">
      <c r="G3" s="5" t="inlineStr">
        <is>
          <t>Parkring 28</t>
        </is>
      </c>
      <c r="H3" s="6" t="n"/>
      <c r="I3" s="6" t="n"/>
    </row>
    <row r="4" ht="15" customHeight="1" s="406">
      <c r="G4" s="5" t="inlineStr">
        <is>
          <t>85748 Garching</t>
        </is>
      </c>
      <c r="H4" s="6" t="n"/>
      <c r="I4" s="6" t="n"/>
      <c r="J4" s="7" t="n"/>
    </row>
    <row r="5" ht="15" customHeight="1" s="406">
      <c r="G5" s="5" t="inlineStr">
        <is>
          <t>Telefon: +49 89 28 80 - 0</t>
        </is>
      </c>
      <c r="H5" s="6" t="n"/>
      <c r="I5" s="6" t="n"/>
      <c r="J5" s="7" t="n"/>
    </row>
    <row r="6" ht="15" customHeight="1" s="406">
      <c r="G6" s="5" t="inlineStr">
        <is>
          <t>Telefax: +49 89 28 80 - 10319</t>
        </is>
      </c>
      <c r="H6" s="6" t="n"/>
      <c r="I6" s="6" t="n"/>
      <c r="J6" s="7" t="n"/>
    </row>
    <row r="7" ht="15" customHeight="1" s="406">
      <c r="G7" s="5" t="inlineStr">
        <is>
          <t>E-Mail: info@pfandbriefbank.com</t>
        </is>
      </c>
      <c r="H7" s="6" t="n"/>
      <c r="I7" s="6" t="n"/>
    </row>
    <row r="8" ht="14.1" customFormat="1" customHeight="1" s="8">
      <c r="A8" s="9" t="n"/>
      <c r="G8" s="5" t="inlineStr">
        <is>
          <t>Internet: www.pfandbriefbank.de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15233</v>
      </c>
      <c r="E21" s="370" t="n">
        <v>15120</v>
      </c>
      <c r="F21" s="369" t="n">
        <v>15118</v>
      </c>
      <c r="G21" s="370" t="n">
        <v>14555</v>
      </c>
      <c r="H21" s="369" t="n">
        <v>15353</v>
      </c>
      <c r="I21" s="370" t="n">
        <v>15207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19751</v>
      </c>
      <c r="E23" s="374" t="n">
        <v>19230</v>
      </c>
      <c r="F23" s="373" t="n">
        <v>19945</v>
      </c>
      <c r="G23" s="374" t="n">
        <v>19153</v>
      </c>
      <c r="H23" s="373" t="n">
        <v>19994</v>
      </c>
      <c r="I23" s="374" t="n">
        <v>19422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593</v>
      </c>
      <c r="E27" s="386" t="n">
        <v>579</v>
      </c>
      <c r="F27" s="385" t="n">
        <v>302</v>
      </c>
      <c r="G27" s="386" t="n">
        <v>291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3924</v>
      </c>
      <c r="E29" s="391" t="n">
        <v>3531</v>
      </c>
      <c r="F29" s="390" t="n">
        <v>4525</v>
      </c>
      <c r="G29" s="391" t="n">
        <v>4307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4508</v>
      </c>
      <c r="E31" s="27" t="n">
        <v>4107</v>
      </c>
      <c r="F31" s="26" t="n">
        <v>4817</v>
      </c>
      <c r="G31" s="27" t="n">
        <v>4594</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7619</v>
      </c>
      <c r="E37" s="370" t="n">
        <v>8410</v>
      </c>
      <c r="F37" s="369" t="n">
        <v>7948</v>
      </c>
      <c r="G37" s="370" t="n">
        <v>8756</v>
      </c>
      <c r="H37" s="369" t="n">
        <v>7485</v>
      </c>
      <c r="I37" s="370" t="n">
        <v>7807</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8864</v>
      </c>
      <c r="E39" s="374" t="n">
        <v>10480</v>
      </c>
      <c r="F39" s="373" t="n">
        <v>9336</v>
      </c>
      <c r="G39" s="374" t="n">
        <v>10998</v>
      </c>
      <c r="H39" s="373" t="n">
        <v>8721</v>
      </c>
      <c r="I39" s="374" t="n">
        <v>9732</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297</v>
      </c>
      <c r="E43" s="386" t="n">
        <v>323</v>
      </c>
      <c r="F43" s="385" t="n">
        <v>159</v>
      </c>
      <c r="G43" s="386" t="n">
        <v>175</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947</v>
      </c>
      <c r="E45" s="391" t="n">
        <v>1747</v>
      </c>
      <c r="F45" s="390" t="n">
        <v>1229</v>
      </c>
      <c r="G45" s="391" t="n">
        <v>2066</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1206</v>
      </c>
      <c r="E47" s="27" t="n">
        <v>2049</v>
      </c>
      <c r="F47" s="26" t="n">
        <v>1347</v>
      </c>
      <c r="G47" s="27" t="n">
        <v>2220</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15233</v>
      </c>
      <c r="E9" s="224" t="n">
        <v>15120</v>
      </c>
    </row>
    <row r="10" ht="21.75" customFormat="1" customHeight="1" s="165" thickBot="1">
      <c r="B10" s="249" t="inlineStr">
        <is>
          <t>davon Anteil festverzinslicher Pfandbriefe
§ 28 Abs. 1 Nr. 13  (gewichteter Durchschnitt)</t>
        </is>
      </c>
      <c r="C10" s="166" t="inlineStr">
        <is>
          <t>%</t>
        </is>
      </c>
      <c r="D10" s="167" t="n">
        <v>90</v>
      </c>
      <c r="E10" s="209" t="n">
        <v>89.98999999999999</v>
      </c>
    </row>
    <row r="11" ht="13.5" customHeight="1" s="406" thickBot="1">
      <c r="B11" s="205" t="n"/>
      <c r="C11" s="21" t="n"/>
      <c r="D11" s="21" t="n"/>
      <c r="E11" s="210" t="n"/>
    </row>
    <row r="12">
      <c r="B12" s="247" t="inlineStr">
        <is>
          <t>Deckungsmasse</t>
        </is>
      </c>
      <c r="C12" s="250" t="inlineStr">
        <is>
          <t>(Mio. €)</t>
        </is>
      </c>
      <c r="D12" s="207" t="n">
        <v>19751</v>
      </c>
      <c r="E12" s="208" t="n">
        <v>19230</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58</v>
      </c>
      <c r="E18" s="212" t="n">
        <v>57.33</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63</v>
      </c>
      <c r="E20" s="212" t="n">
        <v>69</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986</v>
      </c>
      <c r="E23" s="212" t="n">
        <v>513</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488</v>
      </c>
      <c r="E27" s="212" t="n">
        <v>564</v>
      </c>
    </row>
    <row r="28">
      <c r="B28" s="496" t="n"/>
      <c r="C28" s="171" t="inlineStr">
        <is>
          <t>USD</t>
        </is>
      </c>
      <c r="D28" s="170" t="n">
        <v>547</v>
      </c>
      <c r="E28" s="212" t="n">
        <v>1329</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v>
      </c>
      <c r="E30" s="212" t="n">
        <v>3.65</v>
      </c>
    </row>
    <row r="31" ht="21" customHeight="1" s="406">
      <c r="B31" s="172" t="inlineStr">
        <is>
          <t xml:space="preserve">durchschnittlicher gewichteter Beleihungsauslauf
§ 28 Abs. 2 Nr. 3  </t>
        </is>
      </c>
      <c r="C31" s="171" t="inlineStr">
        <is>
          <t>%</t>
        </is>
      </c>
      <c r="D31" s="170" t="n">
        <v>57</v>
      </c>
      <c r="E31" s="212" t="n">
        <v>55.96</v>
      </c>
    </row>
    <row r="32" ht="32.25" customHeight="1" s="406" thickBot="1">
      <c r="B32" s="173" t="inlineStr">
        <is>
          <t>durchschnittlicher gewichteter Beleihungsauslauf auf Marktwertbasis
- freiwillige Angabe -  (Durchschnitt)</t>
        </is>
      </c>
      <c r="C32" s="221" t="inlineStr">
        <is>
          <t>%</t>
        </is>
      </c>
      <c r="D32" s="214" t="n">
        <v>36</v>
      </c>
      <c r="E32" s="215" t="n">
        <v>32.72</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662</v>
      </c>
      <c r="E37" s="215" t="n">
        <v>565</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1</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7619</v>
      </c>
      <c r="E9" s="224" t="n">
        <v>8410</v>
      </c>
    </row>
    <row r="10" ht="21.75" customFormat="1" customHeight="1" s="165" thickBot="1">
      <c r="A10" s="218" t="n">
        <v>1</v>
      </c>
      <c r="B10" s="249" t="inlineStr">
        <is>
          <t>davon Anteil festverzinslicher Pfandbriefe
§ 28 Abs. 1 Nr. 13 (gewichteter Durchschnitt)</t>
        </is>
      </c>
      <c r="C10" s="166" t="inlineStr">
        <is>
          <t>%</t>
        </is>
      </c>
      <c r="D10" s="167" t="n">
        <v>73</v>
      </c>
      <c r="E10" s="209" t="n">
        <v>77.43000000000001</v>
      </c>
    </row>
    <row r="11" ht="13.5" customHeight="1" s="406" thickBot="1">
      <c r="A11" s="218" t="n">
        <v>1</v>
      </c>
      <c r="B11" s="205" t="n"/>
      <c r="C11" s="21" t="n"/>
      <c r="D11" s="21" t="n"/>
      <c r="E11" s="210" t="n"/>
    </row>
    <row r="12">
      <c r="A12" s="218" t="n">
        <v>1</v>
      </c>
      <c r="B12" s="247" t="inlineStr">
        <is>
          <t>Deckungsmasse</t>
        </is>
      </c>
      <c r="C12" s="251" t="inlineStr">
        <is>
          <t>(Mio. €)</t>
        </is>
      </c>
      <c r="D12" s="223" t="n">
        <v>8864</v>
      </c>
      <c r="E12" s="224" t="n">
        <v>10480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75</v>
      </c>
      <c r="E16" s="212" t="n">
        <v>76.06999999999999</v>
      </c>
    </row>
    <row r="17">
      <c r="A17" s="218" t="n"/>
      <c r="B17" s="497" t="inlineStr">
        <is>
          <t>Nettobarwert nach § 6 Pfandbrief-Barwertverordnung
je Fremdwährung in Mio. Euro
§ 28 Abs. 1 Nr. 14 (Saldo aus Aktiv-/Passivseite)</t>
        </is>
      </c>
      <c r="C17" s="171" t="inlineStr">
        <is>
          <t>CAD</t>
        </is>
      </c>
      <c r="D17" s="170" t="n">
        <v>0</v>
      </c>
      <c r="E17" s="212" t="n">
        <v>14</v>
      </c>
    </row>
    <row r="18" customFormat="1" s="165">
      <c r="A18" s="218" t="n"/>
      <c r="B18" s="496" t="n"/>
      <c r="C18" s="171" t="inlineStr">
        <is>
          <t>CHF</t>
        </is>
      </c>
      <c r="D18" s="170" t="n">
        <v>68</v>
      </c>
      <c r="E18" s="212" t="n">
        <v>39</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141</v>
      </c>
      <c r="E21" s="212" t="n">
        <v>188</v>
      </c>
    </row>
    <row r="22">
      <c r="A22" s="218" t="n">
        <v>1</v>
      </c>
      <c r="B22" s="496" t="n"/>
      <c r="C22" s="171" t="inlineStr">
        <is>
          <t>HKD</t>
        </is>
      </c>
      <c r="D22" s="170" t="n">
        <v>0</v>
      </c>
      <c r="E22" s="212" t="n">
        <v>0</v>
      </c>
    </row>
    <row r="23">
      <c r="A23" s="218" t="n">
        <v>1</v>
      </c>
      <c r="B23" s="496" t="n"/>
      <c r="C23" s="171" t="inlineStr">
        <is>
          <t>JPY</t>
        </is>
      </c>
      <c r="D23" s="170" t="n">
        <v>0</v>
      </c>
      <c r="E23" s="212" t="n">
        <v>183</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72</v>
      </c>
      <c r="E26" s="212" t="n">
        <v>145</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218</v>
      </c>
      <c r="E30" s="212" t="n">
        <v>141</v>
      </c>
    </row>
    <row r="31">
      <c r="A31" s="218" t="n"/>
      <c r="B31" s="242" t="inlineStr">
        <is>
          <t>Tag, an dem sich die größte negative Summe ergibt</t>
        </is>
      </c>
      <c r="C31" s="169" t="inlineStr">
        <is>
          <t>Tag (1-180)</t>
        </is>
      </c>
      <c r="D31" s="362" t="n">
        <v>180</v>
      </c>
      <c r="E31" s="363" t="n">
        <v>83</v>
      </c>
    </row>
    <row r="32" ht="21.75" customHeight="1" s="406" thickBot="1">
      <c r="A32" s="218" t="n"/>
      <c r="B32" s="173" t="inlineStr">
        <is>
          <t>Gesamtbetrag der Deckungswerte, welche die Anforderungen von § 4 Abs. 1a S. 3 PfandBG erfüllen (Liquiditätsdeckung)</t>
        </is>
      </c>
      <c r="C32" s="248" t="inlineStr">
        <is>
          <t>(Mio. €)</t>
        </is>
      </c>
      <c r="D32" s="214" t="n">
        <v>542</v>
      </c>
      <c r="E32" s="215" t="n">
        <v>820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34" customHeight="1" s="406" thickBot="1">
      <c r="B10" s="230" t="inlineStr">
        <is>
          <t>ISIN</t>
        </is>
      </c>
      <c r="C10" s="204" t="inlineStr">
        <is>
          <t>(Mio. €)</t>
        </is>
      </c>
      <c r="D10" s="500" t="inlineStr">
        <is>
          <t>DE000A11QAM3, DE000A11QAU6, DE000A11QAX0, DE000A11QAY8,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DE000A3E5K73, DE000A3E5K99, DE000A3E5KW9, DE000A3E5KY5, DE000A3E5KZ2, DE000A3T0X48, DE000A3T0X63, DE000A3T0YB8, DE000A3T0YC6, DE000A3T0YD4, DE000A3T0YE2, DE000A3T0YF9, DE000A3T0YG7, DE000A3T0YH5, DE000A3T0YJ1, DE000A3T0YL7, DE000A3T0YM5</t>
        </is>
      </c>
      <c r="E10" s="501" t="inlineStr">
        <is>
          <t>DE000A11QA15, DE000A11QA56, DE000A11QAL5, DE000A11QAM3, DE000A11QAQ4, DE000A11QAT8, DE000A11QAU6, DE000A11QAV4, DE000A11QAX0, DE000A11QAY8, DE000A13SV24, DE000A13SV65, DE000A1RFBQ3, DE000A1X3LL4, DE000A1X3LZ4, DE000A254ZN3, DE000A254ZP8, DE000A289PQ3, DE000A2AAV88, DE000A2AAVX2, DE000A2E4Y05, DE000A2E4Y39, DE000A2E4ZA7, DE000A2E4ZD1, DE000A2GSLB8, DE000A2GSLJ1, DE000A2GSLL7, DE000A2GSLP8, DE000A2GSLQ6, DE000A2GSLV6, DE000A2LQNP8, DE000A2NBJ96, DE000A2YNVM8, DE000A2YNVV9, DE000A2YNVY3, DE000A30WF01, DE000A30WF19, DE000A30WF27, DE000A30WF68, DE000A30WF92, DE000A30WFS7, DE000A30WFU3, DE000A30WFZ2, DE000A31RJP3, DE000A3E5K73, DE000A3E5K99, DE000A3E5KW9, DE000A3E5KY5, DE000A3E5KZ2, DE000A3H2Z49, DE000A3H2Z80, DE000A3H2ZW1, DE000A3T0X48, DE000A3T0X63, DE000A3T0YB8, DE000A3T0YC6, DE000A3T0YD4, DE000A3T0YE2, DE000A3T0YF9, DE000A3T0YG7, DE000A3T0YH5, DE000A3T0YJ1, DE000A3T0YL7, DE000A3T0YM5</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76.5" customHeight="1" s="406" thickBot="1">
      <c r="B22" s="230" t="inlineStr">
        <is>
          <t>ISIN</t>
        </is>
      </c>
      <c r="C22" s="204" t="inlineStr">
        <is>
          <t>(Mio. €)</t>
        </is>
      </c>
      <c r="D22" s="500" t="inlineStr">
        <is>
          <t>DE0001468361, DE0008119504, DE0008153289, DE000A0B1K04, DE000A11QAR2, DE000A11QAS0, DE000A11QAW2, DE000A12UA83, DE000A13SWG1, DE000A1A6LJ8, DE000A1CR6S0, DE000A1EWJQ9, DE000A1R06C5, DE000A1X2558, DE000A2AAVW4, DE000A31RJX7, DE000A31RJY5</t>
        </is>
      </c>
      <c r="E22" s="501" t="inlineStr">
        <is>
          <t>CH0026714276, DE0001468361, DE0008119504, DE0008153289, DE0008217910, DE000A0B1K04, DE000A11QAR2, DE000A11QAS0, DE000A11QAW2, DE000A12UA83, DE000A13SWG1, DE000A1A6LJ8, DE000A1CR6S0, DE000A1EWJQ9, DE000A1R06C5, DE000A1X2558, DE000A1X26J6, DE000A2AAVW4, DE000A3E5K24, DE000A3E5K32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PBB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Pfandbriefbank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850</v>
      </c>
      <c r="E11" s="45" t="n">
        <v>3267</v>
      </c>
      <c r="F11" s="44" t="n">
        <v>648</v>
      </c>
      <c r="G11" s="45" t="n">
        <v>3451</v>
      </c>
      <c r="I11" s="44" t="n">
        <v>0</v>
      </c>
      <c r="J11" s="45" t="n">
        <v>0</v>
      </c>
    </row>
    <row r="12" ht="12.75" customHeight="1" s="406">
      <c r="A12" s="17" t="n">
        <v>0</v>
      </c>
      <c r="B12" s="412" t="inlineStr">
        <is>
          <t>&gt; 0,5 Jahre und &lt;= 1 Jahr</t>
        </is>
      </c>
      <c r="C12" s="413" t="n"/>
      <c r="D12" s="44" t="n">
        <v>1071</v>
      </c>
      <c r="E12" s="45" t="n">
        <v>1990</v>
      </c>
      <c r="F12" s="44" t="n">
        <v>2967</v>
      </c>
      <c r="G12" s="45" t="n">
        <v>1617</v>
      </c>
      <c r="I12" s="44" t="n">
        <v>0</v>
      </c>
      <c r="J12" s="45" t="n">
        <v>0</v>
      </c>
    </row>
    <row r="13" ht="12.75" customHeight="1" s="406">
      <c r="A13" s="17" t="n"/>
      <c r="B13" s="412" t="inlineStr">
        <is>
          <t>&gt; 1 Jahr und &lt;= 1,5 Jahre</t>
        </is>
      </c>
      <c r="C13" s="413" t="n"/>
      <c r="D13" s="44" t="n">
        <v>900</v>
      </c>
      <c r="E13" s="45" t="n">
        <v>2028</v>
      </c>
      <c r="F13" s="44" t="n">
        <v>836</v>
      </c>
      <c r="G13" s="45" t="n">
        <v>2008</v>
      </c>
      <c r="I13" s="44" t="n">
        <v>850</v>
      </c>
      <c r="J13" s="45" t="n">
        <v>648</v>
      </c>
    </row>
    <row r="14" ht="12.75" customHeight="1" s="406">
      <c r="A14" s="17" t="n">
        <v>0</v>
      </c>
      <c r="B14" s="412" t="inlineStr">
        <is>
          <t>&gt; 1,5 Jahre und &lt;= 2 Jahre</t>
        </is>
      </c>
      <c r="C14" s="412" t="n"/>
      <c r="D14" s="46" t="n">
        <v>970</v>
      </c>
      <c r="E14" s="217" t="n">
        <v>1252</v>
      </c>
      <c r="F14" s="46" t="n">
        <v>1059</v>
      </c>
      <c r="G14" s="217" t="n">
        <v>1532</v>
      </c>
      <c r="I14" s="44" t="n">
        <v>1071</v>
      </c>
      <c r="J14" s="45" t="n">
        <v>2967</v>
      </c>
    </row>
    <row r="15" ht="12.75" customHeight="1" s="406">
      <c r="A15" s="17" t="n">
        <v>0</v>
      </c>
      <c r="B15" s="412" t="inlineStr">
        <is>
          <t>&gt; 2 Jahre und &lt;= 3 Jahre</t>
        </is>
      </c>
      <c r="C15" s="412" t="n"/>
      <c r="D15" s="46" t="n">
        <v>5529</v>
      </c>
      <c r="E15" s="217" t="n">
        <v>3754</v>
      </c>
      <c r="F15" s="46" t="n">
        <v>1870</v>
      </c>
      <c r="G15" s="217" t="n">
        <v>2528</v>
      </c>
      <c r="I15" s="44" t="n">
        <v>1870</v>
      </c>
      <c r="J15" s="45" t="n">
        <v>1895</v>
      </c>
    </row>
    <row r="16" ht="12.75" customHeight="1" s="406">
      <c r="A16" s="17" t="n">
        <v>0</v>
      </c>
      <c r="B16" s="412" t="inlineStr">
        <is>
          <t>&gt; 3 Jahre und &lt;= 4 Jahre</t>
        </is>
      </c>
      <c r="C16" s="412" t="n"/>
      <c r="D16" s="46" t="n">
        <v>2149</v>
      </c>
      <c r="E16" s="217" t="n">
        <v>2412</v>
      </c>
      <c r="F16" s="46" t="n">
        <v>2387</v>
      </c>
      <c r="G16" s="217" t="n">
        <v>2375</v>
      </c>
      <c r="I16" s="44" t="n">
        <v>5529</v>
      </c>
      <c r="J16" s="45" t="n">
        <v>1870</v>
      </c>
    </row>
    <row r="17" ht="12.75" customHeight="1" s="406">
      <c r="A17" s="17" t="n">
        <v>0</v>
      </c>
      <c r="B17" s="412" t="inlineStr">
        <is>
          <t>&gt; 4 Jahre und &lt;= 5 Jahre</t>
        </is>
      </c>
      <c r="C17" s="412" t="n"/>
      <c r="D17" s="46" t="n">
        <v>585</v>
      </c>
      <c r="E17" s="217" t="n">
        <v>2404</v>
      </c>
      <c r="F17" s="46" t="n">
        <v>1649</v>
      </c>
      <c r="G17" s="217" t="n">
        <v>1829</v>
      </c>
      <c r="I17" s="44" t="n">
        <v>2149</v>
      </c>
      <c r="J17" s="45" t="n">
        <v>2387</v>
      </c>
    </row>
    <row r="18" ht="12.75" customHeight="1" s="406">
      <c r="A18" s="17" t="n">
        <v>0</v>
      </c>
      <c r="B18" s="412" t="inlineStr">
        <is>
          <t>&gt; 5 Jahre und &lt;= 10 Jahre</t>
        </is>
      </c>
      <c r="C18" s="413" t="n"/>
      <c r="D18" s="44" t="n">
        <v>767</v>
      </c>
      <c r="E18" s="45" t="n">
        <v>2413</v>
      </c>
      <c r="F18" s="44" t="n">
        <v>1189</v>
      </c>
      <c r="G18" s="45" t="n">
        <v>3592</v>
      </c>
      <c r="I18" s="44" t="n">
        <v>1166</v>
      </c>
      <c r="J18" s="45" t="n">
        <v>2648</v>
      </c>
    </row>
    <row r="19" ht="12.75" customHeight="1" s="406">
      <c r="A19" s="17" t="n">
        <v>0</v>
      </c>
      <c r="B19" s="412" t="inlineStr">
        <is>
          <t>&gt; 10 Jahre</t>
        </is>
      </c>
      <c r="C19" s="413" t="n"/>
      <c r="D19" s="44" t="n">
        <v>2412</v>
      </c>
      <c r="E19" s="45" t="n">
        <v>232</v>
      </c>
      <c r="F19" s="44" t="n">
        <v>2515</v>
      </c>
      <c r="G19" s="45" t="n">
        <v>299</v>
      </c>
      <c r="I19" s="44" t="n">
        <v>2598</v>
      </c>
      <c r="J19" s="45" t="n">
        <v>2706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399</v>
      </c>
      <c r="E24" s="45" t="n">
        <v>224</v>
      </c>
      <c r="F24" s="44" t="n">
        <v>303</v>
      </c>
      <c r="G24" s="45" t="n">
        <v>321</v>
      </c>
      <c r="I24" s="44" t="n">
        <v>0</v>
      </c>
      <c r="J24" s="45" t="n">
        <v>0</v>
      </c>
    </row>
    <row r="25" ht="12.75" customHeight="1" s="406">
      <c r="A25" s="17" t="n"/>
      <c r="B25" s="412" t="inlineStr">
        <is>
          <t>&gt; 0,5 Jahre und &lt;= 1 Jahr</t>
        </is>
      </c>
      <c r="C25" s="413" t="n"/>
      <c r="D25" s="44" t="n">
        <v>241</v>
      </c>
      <c r="E25" s="45" t="n">
        <v>251</v>
      </c>
      <c r="F25" s="44" t="n">
        <v>256</v>
      </c>
      <c r="G25" s="45" t="n">
        <v>388</v>
      </c>
      <c r="I25" s="44" t="n">
        <v>0</v>
      </c>
      <c r="J25" s="45" t="n">
        <v>0</v>
      </c>
    </row>
    <row r="26" ht="12.75" customHeight="1" s="406">
      <c r="A26" s="17" t="n">
        <v>1</v>
      </c>
      <c r="B26" s="412" t="inlineStr">
        <is>
          <t>&gt; 1 Jahr und &lt;= 1,5 Jahre</t>
        </is>
      </c>
      <c r="C26" s="413" t="n"/>
      <c r="D26" s="44" t="n">
        <v>391</v>
      </c>
      <c r="E26" s="45" t="n">
        <v>277</v>
      </c>
      <c r="F26" s="44" t="n">
        <v>398</v>
      </c>
      <c r="G26" s="45" t="n">
        <v>227</v>
      </c>
      <c r="I26" s="44" t="n">
        <v>399</v>
      </c>
      <c r="J26" s="45" t="n">
        <v>303</v>
      </c>
    </row>
    <row r="27" ht="12.75" customHeight="1" s="406">
      <c r="A27" s="17" t="n">
        <v>1</v>
      </c>
      <c r="B27" s="412" t="inlineStr">
        <is>
          <t>&gt; 1,5 Jahre und &lt;= 2 Jahre</t>
        </is>
      </c>
      <c r="C27" s="412" t="n"/>
      <c r="D27" s="46" t="n">
        <v>188</v>
      </c>
      <c r="E27" s="217" t="n">
        <v>254</v>
      </c>
      <c r="F27" s="46" t="n">
        <v>239</v>
      </c>
      <c r="G27" s="217" t="n">
        <v>271</v>
      </c>
      <c r="I27" s="44" t="n">
        <v>241</v>
      </c>
      <c r="J27" s="45" t="n">
        <v>256</v>
      </c>
    </row>
    <row r="28" ht="12.75" customHeight="1" s="406">
      <c r="A28" s="17" t="n">
        <v>1</v>
      </c>
      <c r="B28" s="412" t="inlineStr">
        <is>
          <t>&gt; 2 Jahre und &lt;= 3 Jahre</t>
        </is>
      </c>
      <c r="C28" s="412" t="n"/>
      <c r="D28" s="46" t="n">
        <v>1344</v>
      </c>
      <c r="E28" s="217" t="n">
        <v>773</v>
      </c>
      <c r="F28" s="46" t="n">
        <v>708</v>
      </c>
      <c r="G28" s="217" t="n">
        <v>510</v>
      </c>
      <c r="I28" s="44" t="n">
        <v>579</v>
      </c>
      <c r="J28" s="45" t="n">
        <v>637</v>
      </c>
    </row>
    <row r="29" ht="12.75" customHeight="1" s="406">
      <c r="A29" s="17" t="n">
        <v>1</v>
      </c>
      <c r="B29" s="412" t="inlineStr">
        <is>
          <t>&gt; 3 Jahre und &lt;= 4 Jahre</t>
        </is>
      </c>
      <c r="C29" s="412" t="n"/>
      <c r="D29" s="46" t="n">
        <v>1070</v>
      </c>
      <c r="E29" s="217" t="n">
        <v>1201</v>
      </c>
      <c r="F29" s="46" t="n">
        <v>744</v>
      </c>
      <c r="G29" s="217" t="n">
        <v>772</v>
      </c>
      <c r="I29" s="44" t="n">
        <v>1344</v>
      </c>
      <c r="J29" s="45" t="n">
        <v>708</v>
      </c>
    </row>
    <row r="30" ht="12.75" customHeight="1" s="406">
      <c r="A30" s="17" t="n">
        <v>1</v>
      </c>
      <c r="B30" s="412" t="inlineStr">
        <is>
          <t>&gt; 4 Jahre und &lt;= 5 Jahre</t>
        </is>
      </c>
      <c r="C30" s="412" t="n"/>
      <c r="D30" s="46" t="n">
        <v>330</v>
      </c>
      <c r="E30" s="217" t="n">
        <v>543</v>
      </c>
      <c r="F30" s="46" t="n">
        <v>1454</v>
      </c>
      <c r="G30" s="217" t="n">
        <v>952</v>
      </c>
      <c r="I30" s="44" t="n">
        <v>1070</v>
      </c>
      <c r="J30" s="45" t="n">
        <v>744</v>
      </c>
    </row>
    <row r="31" ht="12.75" customHeight="1" s="406">
      <c r="A31" s="17" t="n">
        <v>1</v>
      </c>
      <c r="B31" s="412" t="inlineStr">
        <is>
          <t>&gt; 5 Jahre und &lt;= 10 Jahre</t>
        </is>
      </c>
      <c r="C31" s="413" t="n"/>
      <c r="D31" s="44" t="n">
        <v>1508</v>
      </c>
      <c r="E31" s="45" t="n">
        <v>1323</v>
      </c>
      <c r="F31" s="44" t="n">
        <v>1659</v>
      </c>
      <c r="G31" s="45" t="n">
        <v>2527</v>
      </c>
      <c r="I31" s="44" t="n">
        <v>1435</v>
      </c>
      <c r="J31" s="45" t="n">
        <v>2709</v>
      </c>
    </row>
    <row r="32" ht="12.75" customHeight="1" s="406">
      <c r="B32" s="412" t="inlineStr">
        <is>
          <t>&gt; 10 Jahre</t>
        </is>
      </c>
      <c r="C32" s="413" t="n"/>
      <c r="D32" s="44" t="n">
        <v>2147</v>
      </c>
      <c r="E32" s="45" t="n">
        <v>4018</v>
      </c>
      <c r="F32" s="44" t="n">
        <v>2648</v>
      </c>
      <c r="G32" s="45" t="n">
        <v>4512</v>
      </c>
      <c r="I32" s="44" t="n">
        <v>2551</v>
      </c>
      <c r="J32" s="45" t="n">
        <v>3052</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40</v>
      </c>
      <c r="E9" s="54" t="n">
        <v>49</v>
      </c>
    </row>
    <row r="10" ht="12.75" customHeight="1" s="406">
      <c r="A10" s="17" t="n">
        <v>0</v>
      </c>
      <c r="B10" s="55" t="inlineStr">
        <is>
          <t>Mehr als 300 Tsd. € bis einschließlich 1 Mio. €</t>
        </is>
      </c>
      <c r="C10" s="55" t="n"/>
      <c r="D10" s="44" t="n">
        <v>102</v>
      </c>
      <c r="E10" s="54" t="n">
        <v>109</v>
      </c>
    </row>
    <row r="11" ht="12.75" customHeight="1" s="406">
      <c r="A11" s="17" t="n"/>
      <c r="B11" s="55" t="inlineStr">
        <is>
          <t>Mehr als 1 Mio. € bis einschließlich 10 Mio. €</t>
        </is>
      </c>
      <c r="C11" s="55" t="n"/>
      <c r="D11" s="44" t="n">
        <v>1169</v>
      </c>
      <c r="E11" s="54" t="n">
        <v>1172</v>
      </c>
    </row>
    <row r="12" ht="12.75" customHeight="1" s="406">
      <c r="A12" s="17" t="n">
        <v>0</v>
      </c>
      <c r="B12" s="55" t="inlineStr">
        <is>
          <t>Mehr als 10 Mio. €</t>
        </is>
      </c>
      <c r="C12" s="55" t="n"/>
      <c r="D12" s="44" t="n">
        <v>17775</v>
      </c>
      <c r="E12" s="54" t="n">
        <v>17351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339</v>
      </c>
      <c r="E21" s="45" t="n">
        <v>367</v>
      </c>
    </row>
    <row r="22" ht="12.75" customHeight="1" s="406">
      <c r="A22" s="17" t="n">
        <v>1</v>
      </c>
      <c r="B22" s="55" t="inlineStr">
        <is>
          <t>Mehr als 10 Mio. € bis einschließlich 100 Mio. €</t>
        </is>
      </c>
      <c r="C22" s="55" t="n"/>
      <c r="D22" s="46" t="n">
        <v>2777</v>
      </c>
      <c r="E22" s="57" t="n">
        <v>3140</v>
      </c>
    </row>
    <row r="23" ht="12.75" customHeight="1" s="406">
      <c r="A23" s="17" t="n">
        <v>1</v>
      </c>
      <c r="B23" s="55" t="inlineStr">
        <is>
          <t>Mehr als 100 Mio. €</t>
        </is>
      </c>
      <c r="C23" s="60" t="n"/>
      <c r="D23" s="61" t="n">
        <v>5748</v>
      </c>
      <c r="E23" s="62" t="n">
        <v>6974</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249</v>
      </c>
      <c r="H16" s="84" t="n">
        <v>1</v>
      </c>
      <c r="I16" s="84" t="n">
        <v>3087</v>
      </c>
      <c r="J16" s="84" t="n">
        <v>98</v>
      </c>
      <c r="K16" s="84" t="n">
        <v>0</v>
      </c>
      <c r="L16" s="84">
        <f>SUM(M16:R16)</f>
        <v/>
      </c>
      <c r="M16" s="84" t="n">
        <v>8999</v>
      </c>
      <c r="N16" s="84" t="n">
        <v>2052</v>
      </c>
      <c r="O16" s="84" t="n">
        <v>281</v>
      </c>
      <c r="P16" s="84" t="n">
        <v>3505</v>
      </c>
      <c r="Q16" s="84" t="n">
        <v>707</v>
      </c>
      <c r="R16" s="84" t="n">
        <v>99</v>
      </c>
      <c r="S16" s="85" t="n">
        <v>1</v>
      </c>
      <c r="T16" s="270" t="n">
        <v>0</v>
      </c>
    </row>
    <row r="17" ht="12.75" customHeight="1" s="406">
      <c r="C17" s="80" t="n"/>
      <c r="D17" s="258">
        <f>"Jahr "&amp;(AktJahr-1)</f>
        <v/>
      </c>
      <c r="E17" s="271">
        <f>F17+L17</f>
        <v/>
      </c>
      <c r="F17" s="86">
        <f>SUM(G17:K17)</f>
        <v/>
      </c>
      <c r="G17" s="86" t="n">
        <v>366</v>
      </c>
      <c r="H17" s="86" t="n">
        <v>2</v>
      </c>
      <c r="I17" s="86" t="n">
        <v>2805</v>
      </c>
      <c r="J17" s="86" t="n">
        <v>124</v>
      </c>
      <c r="K17" s="86" t="n">
        <v>0</v>
      </c>
      <c r="L17" s="86">
        <f>SUM(M17:R17)</f>
        <v/>
      </c>
      <c r="M17" s="86" t="n">
        <v>8800</v>
      </c>
      <c r="N17" s="86" t="n">
        <v>2091</v>
      </c>
      <c r="O17" s="86" t="n">
        <v>229</v>
      </c>
      <c r="P17" s="86" t="n">
        <v>3336</v>
      </c>
      <c r="Q17" s="86" t="n">
        <v>831</v>
      </c>
      <c r="R17" s="86" t="n">
        <v>97</v>
      </c>
      <c r="S17" s="87" t="n">
        <v>0</v>
      </c>
      <c r="T17" s="272" t="n">
        <v>0</v>
      </c>
    </row>
    <row r="18" ht="12.75" customHeight="1" s="406">
      <c r="B18" s="13" t="inlineStr">
        <is>
          <t>DE</t>
        </is>
      </c>
      <c r="C18" s="82" t="inlineStr">
        <is>
          <t>Deutschland</t>
        </is>
      </c>
      <c r="D18" s="257">
        <f>$D$16</f>
        <v/>
      </c>
      <c r="E18" s="269">
        <f>F18+L18</f>
        <v/>
      </c>
      <c r="F18" s="84">
        <f>SUM(G18:K18)</f>
        <v/>
      </c>
      <c r="G18" s="84" t="n">
        <v>249</v>
      </c>
      <c r="H18" s="84" t="n">
        <v>1</v>
      </c>
      <c r="I18" s="84" t="n">
        <v>2518</v>
      </c>
      <c r="J18" s="84" t="n">
        <v>98</v>
      </c>
      <c r="K18" s="84" t="n">
        <v>0</v>
      </c>
      <c r="L18" s="84">
        <f>SUM(M18:R18)</f>
        <v/>
      </c>
      <c r="M18" s="84" t="n">
        <v>2930</v>
      </c>
      <c r="N18" s="84" t="n">
        <v>702</v>
      </c>
      <c r="O18" s="84" t="n">
        <v>68</v>
      </c>
      <c r="P18" s="84" t="n">
        <v>792</v>
      </c>
      <c r="Q18" s="84" t="n">
        <v>580</v>
      </c>
      <c r="R18" s="84" t="n">
        <v>99</v>
      </c>
      <c r="S18" s="85" t="n">
        <v>0</v>
      </c>
      <c r="T18" s="270" t="n">
        <v>0</v>
      </c>
    </row>
    <row r="19" ht="12.75" customHeight="1" s="406">
      <c r="C19" s="80" t="n"/>
      <c r="D19" s="258">
        <f>$D$17</f>
        <v/>
      </c>
      <c r="E19" s="271">
        <f>F19+L19</f>
        <v/>
      </c>
      <c r="F19" s="86">
        <f>SUM(G19:K19)</f>
        <v/>
      </c>
      <c r="G19" s="86" t="n">
        <v>241</v>
      </c>
      <c r="H19" s="86" t="n">
        <v>2</v>
      </c>
      <c r="I19" s="86" t="n">
        <v>2437</v>
      </c>
      <c r="J19" s="86" t="n">
        <v>124</v>
      </c>
      <c r="K19" s="86" t="n">
        <v>0</v>
      </c>
      <c r="L19" s="86">
        <f>SUM(M19:R19)</f>
        <v/>
      </c>
      <c r="M19" s="86" t="n">
        <v>2774</v>
      </c>
      <c r="N19" s="86" t="n">
        <v>735</v>
      </c>
      <c r="O19" s="86" t="n">
        <v>69</v>
      </c>
      <c r="P19" s="86" t="n">
        <v>768</v>
      </c>
      <c r="Q19" s="86" t="n">
        <v>608</v>
      </c>
      <c r="R19" s="86" t="n">
        <v>97</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13</v>
      </c>
      <c r="N20" s="84" t="n">
        <v>0</v>
      </c>
      <c r="O20" s="84" t="n">
        <v>0</v>
      </c>
      <c r="P20" s="84" t="n">
        <v>6</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13</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72</v>
      </c>
      <c r="J28" s="84" t="n">
        <v>0</v>
      </c>
      <c r="K28" s="84" t="n">
        <v>0</v>
      </c>
      <c r="L28" s="84">
        <f>SUM(M28:R28)</f>
        <v/>
      </c>
      <c r="M28" s="84" t="n">
        <v>152</v>
      </c>
      <c r="N28" s="84" t="n">
        <v>84</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118</v>
      </c>
      <c r="N29" s="86" t="n">
        <v>84</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1613</v>
      </c>
      <c r="N30" s="84" t="n">
        <v>136</v>
      </c>
      <c r="O30" s="84" t="n">
        <v>47</v>
      </c>
      <c r="P30" s="84" t="n">
        <v>459</v>
      </c>
      <c r="Q30" s="84" t="n">
        <v>127</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1530</v>
      </c>
      <c r="N31" s="86" t="n">
        <v>136</v>
      </c>
      <c r="O31" s="86" t="n">
        <v>51</v>
      </c>
      <c r="P31" s="86" t="n">
        <v>351</v>
      </c>
      <c r="Q31" s="86" t="n">
        <v>223</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426</v>
      </c>
      <c r="N34" s="84" t="n">
        <v>214</v>
      </c>
      <c r="O34" s="84" t="n">
        <v>26</v>
      </c>
      <c r="P34" s="84" t="n">
        <v>571</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556</v>
      </c>
      <c r="N35" s="86" t="n">
        <v>290</v>
      </c>
      <c r="O35" s="86" t="n">
        <v>26</v>
      </c>
      <c r="P35" s="86" t="n">
        <v>664</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64</v>
      </c>
      <c r="N38" s="84" t="n">
        <v>0</v>
      </c>
      <c r="O38" s="84" t="n">
        <v>0</v>
      </c>
      <c r="P38" s="84" t="n">
        <v>14</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37</v>
      </c>
      <c r="N39" s="86" t="n">
        <v>0</v>
      </c>
      <c r="O39" s="86" t="n">
        <v>0</v>
      </c>
      <c r="P39" s="86" t="n">
        <v>14</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20</v>
      </c>
      <c r="N46" s="84" t="n">
        <v>0</v>
      </c>
      <c r="O46" s="84" t="n">
        <v>0</v>
      </c>
      <c r="P46" s="84" t="n">
        <v>27</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20</v>
      </c>
      <c r="N47" s="86" t="n">
        <v>0</v>
      </c>
      <c r="O47" s="86" t="n">
        <v>0</v>
      </c>
      <c r="P47" s="86" t="n">
        <v>27</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168</v>
      </c>
      <c r="J50" s="84" t="n">
        <v>0</v>
      </c>
      <c r="K50" s="84" t="n">
        <v>0</v>
      </c>
      <c r="L50" s="84">
        <f>SUM(M50:R50)</f>
        <v/>
      </c>
      <c r="M50" s="84" t="n">
        <v>200</v>
      </c>
      <c r="N50" s="84" t="n">
        <v>42</v>
      </c>
      <c r="O50" s="84" t="n">
        <v>0</v>
      </c>
      <c r="P50" s="84" t="n">
        <v>302</v>
      </c>
      <c r="Q50" s="84" t="n">
        <v>0</v>
      </c>
      <c r="R50" s="84" t="n">
        <v>0</v>
      </c>
      <c r="S50" s="85" t="n">
        <v>0</v>
      </c>
      <c r="T50" s="270" t="n">
        <v>0</v>
      </c>
    </row>
    <row r="51" ht="12.75" customHeight="1" s="406">
      <c r="C51" s="80" t="n"/>
      <c r="D51" s="258">
        <f>$D$17</f>
        <v/>
      </c>
      <c r="E51" s="271">
        <f>F51+L51</f>
        <v/>
      </c>
      <c r="F51" s="86">
        <f>SUM(G51:K51)</f>
        <v/>
      </c>
      <c r="G51" s="86" t="n">
        <v>125</v>
      </c>
      <c r="H51" s="86" t="n">
        <v>0</v>
      </c>
      <c r="I51" s="86" t="n">
        <v>44</v>
      </c>
      <c r="J51" s="86" t="n">
        <v>0</v>
      </c>
      <c r="K51" s="86" t="n">
        <v>0</v>
      </c>
      <c r="L51" s="86">
        <f>SUM(M51:R51)</f>
        <v/>
      </c>
      <c r="M51" s="86" t="n">
        <v>191</v>
      </c>
      <c r="N51" s="86" t="n">
        <v>42</v>
      </c>
      <c r="O51" s="86" t="n">
        <v>0</v>
      </c>
      <c r="P51" s="86" t="n">
        <v>272</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24</v>
      </c>
      <c r="N52" s="84" t="n">
        <v>77</v>
      </c>
      <c r="O52" s="84" t="n">
        <v>0</v>
      </c>
      <c r="P52" s="84" t="n">
        <v>76</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52</v>
      </c>
      <c r="N53" s="86" t="n">
        <v>77</v>
      </c>
      <c r="O53" s="86" t="n">
        <v>0</v>
      </c>
      <c r="P53" s="86" t="n">
        <v>65</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556</v>
      </c>
      <c r="N54" s="84" t="n">
        <v>316</v>
      </c>
      <c r="O54" s="84" t="n">
        <v>0</v>
      </c>
      <c r="P54" s="84" t="n">
        <v>532</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440</v>
      </c>
      <c r="N55" s="86" t="n">
        <v>270</v>
      </c>
      <c r="O55" s="86" t="n">
        <v>0</v>
      </c>
      <c r="P55" s="86" t="n">
        <v>380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110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110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114</v>
      </c>
      <c r="J60" s="84" t="n">
        <v>0</v>
      </c>
      <c r="K60" s="84" t="n">
        <v>0</v>
      </c>
      <c r="L60" s="84">
        <f>SUM(M60:R60)</f>
        <v/>
      </c>
      <c r="M60" s="84" t="n">
        <v>287</v>
      </c>
      <c r="N60" s="84" t="n">
        <v>185</v>
      </c>
      <c r="O60" s="84" t="n">
        <v>0</v>
      </c>
      <c r="P60" s="84" t="n">
        <v>250</v>
      </c>
      <c r="Q60" s="84" t="n">
        <v>0</v>
      </c>
      <c r="R60" s="84" t="n">
        <v>0</v>
      </c>
      <c r="S60" s="85" t="n">
        <v>0</v>
      </c>
      <c r="T60" s="270" t="n">
        <v>0</v>
      </c>
    </row>
    <row r="61" ht="12.75" customHeight="1" s="406">
      <c r="C61" s="80" t="n"/>
      <c r="D61" s="258">
        <f>$D$17</f>
        <v/>
      </c>
      <c r="E61" s="271">
        <f>F61+L61</f>
        <v/>
      </c>
      <c r="F61" s="86">
        <f>SUM(G61:K61)</f>
        <v/>
      </c>
      <c r="G61" s="86" t="n">
        <v>0</v>
      </c>
      <c r="H61" s="86" t="n">
        <v>0</v>
      </c>
      <c r="I61" s="86" t="n">
        <v>87</v>
      </c>
      <c r="J61" s="86" t="n">
        <v>0</v>
      </c>
      <c r="K61" s="86" t="n">
        <v>0</v>
      </c>
      <c r="L61" s="86">
        <f>SUM(M61:R61)</f>
        <v/>
      </c>
      <c r="M61" s="86" t="n">
        <v>277</v>
      </c>
      <c r="N61" s="86" t="n">
        <v>148</v>
      </c>
      <c r="O61" s="86" t="n">
        <v>0</v>
      </c>
      <c r="P61" s="86" t="n">
        <v>237</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22</v>
      </c>
      <c r="O62" s="84" t="n">
        <v>0</v>
      </c>
      <c r="P62" s="84" t="n">
        <v>71</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22</v>
      </c>
      <c r="O63" s="86" t="n">
        <v>0</v>
      </c>
      <c r="P63" s="86" t="n">
        <v>66</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45</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44</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78</v>
      </c>
      <c r="N66" s="84" t="n">
        <v>88</v>
      </c>
      <c r="O66" s="84" t="n">
        <v>0</v>
      </c>
      <c r="P66" s="84" t="n">
        <v>145</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75</v>
      </c>
      <c r="N67" s="86" t="n">
        <v>85</v>
      </c>
      <c r="O67" s="86" t="n">
        <v>0</v>
      </c>
      <c r="P67" s="86" t="n">
        <v>73</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91</v>
      </c>
      <c r="N68" s="84" t="n">
        <v>92</v>
      </c>
      <c r="O68" s="84" t="n">
        <v>102</v>
      </c>
      <c r="P68" s="84" t="n">
        <v>142</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91</v>
      </c>
      <c r="N69" s="86" t="n">
        <v>92</v>
      </c>
      <c r="O69" s="86" t="n">
        <v>45</v>
      </c>
      <c r="P69" s="86" t="n">
        <v>45</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78</v>
      </c>
      <c r="N70" s="84" t="n">
        <v>49</v>
      </c>
      <c r="O70" s="84" t="n">
        <v>0</v>
      </c>
      <c r="P70" s="84" t="n">
        <v>12</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78</v>
      </c>
      <c r="N71" s="86" t="n">
        <v>49</v>
      </c>
      <c r="O71" s="86" t="n">
        <v>0</v>
      </c>
      <c r="P71" s="86" t="n">
        <v>12</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61</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67</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215</v>
      </c>
      <c r="J86" s="84" t="n">
        <v>0</v>
      </c>
      <c r="K86" s="84" t="n">
        <v>0</v>
      </c>
      <c r="L86" s="84">
        <f>SUM(M86:R86)</f>
        <v/>
      </c>
      <c r="M86" s="84" t="n">
        <v>2296</v>
      </c>
      <c r="N86" s="84" t="n">
        <v>0</v>
      </c>
      <c r="O86" s="84" t="n">
        <v>38</v>
      </c>
      <c r="P86" s="84" t="n">
        <v>106</v>
      </c>
      <c r="Q86" s="84" t="n">
        <v>0</v>
      </c>
      <c r="R86" s="84" t="n">
        <v>0</v>
      </c>
      <c r="S86" s="85" t="n">
        <v>1</v>
      </c>
      <c r="T86" s="270" t="n">
        <v>0</v>
      </c>
    </row>
    <row r="87" ht="12.75" customHeight="1" s="406">
      <c r="C87" s="80" t="n"/>
      <c r="D87" s="258">
        <f>$D$17</f>
        <v/>
      </c>
      <c r="E87" s="271">
        <f>F87+L87</f>
        <v/>
      </c>
      <c r="F87" s="86">
        <f>SUM(G87:K87)</f>
        <v/>
      </c>
      <c r="G87" s="86" t="n">
        <v>0</v>
      </c>
      <c r="H87" s="86" t="n">
        <v>0</v>
      </c>
      <c r="I87" s="86" t="n">
        <v>237</v>
      </c>
      <c r="J87" s="86" t="n">
        <v>0</v>
      </c>
      <c r="K87" s="86" t="n">
        <v>0</v>
      </c>
      <c r="L87" s="86">
        <f>SUM(M87:R87)</f>
        <v/>
      </c>
      <c r="M87" s="86" t="n">
        <v>2371</v>
      </c>
      <c r="N87" s="86" t="n">
        <v>17</v>
      </c>
      <c r="O87" s="86" t="n">
        <v>38</v>
      </c>
      <c r="P87" s="86" t="n">
        <v>362</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185</v>
      </c>
      <c r="G12" s="121" t="n">
        <v>3575</v>
      </c>
      <c r="H12" s="84" t="n">
        <v>2478</v>
      </c>
      <c r="I12" s="84" t="n">
        <v>739</v>
      </c>
      <c r="J12" s="85" t="n">
        <v>1012</v>
      </c>
      <c r="K12" s="121" t="n">
        <v>659</v>
      </c>
      <c r="L12" s="84" t="n">
        <v>145</v>
      </c>
      <c r="M12" s="84" t="n">
        <v>211</v>
      </c>
      <c r="N12" s="270" t="n">
        <v>43</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180</v>
      </c>
      <c r="G13" s="125" t="n">
        <v>4123</v>
      </c>
      <c r="H13" s="126" t="n">
        <v>2947</v>
      </c>
      <c r="I13" s="126" t="n">
        <v>880</v>
      </c>
      <c r="J13" s="127" t="n">
        <v>1091</v>
      </c>
      <c r="K13" s="125" t="n">
        <v>754</v>
      </c>
      <c r="L13" s="126" t="n">
        <v>395</v>
      </c>
      <c r="M13" s="126" t="n">
        <v>236</v>
      </c>
      <c r="N13" s="290" t="n">
        <v>54</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99</v>
      </c>
      <c r="G14" s="121" t="n">
        <v>168</v>
      </c>
      <c r="H14" s="84" t="n">
        <v>1520</v>
      </c>
      <c r="I14" s="84" t="n">
        <v>10</v>
      </c>
      <c r="J14" s="85" t="n">
        <v>250</v>
      </c>
      <c r="K14" s="121" t="n">
        <v>102</v>
      </c>
      <c r="L14" s="84" t="n">
        <v>83</v>
      </c>
      <c r="M14" s="84" t="n">
        <v>52</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69</v>
      </c>
      <c r="G15" s="125" t="n">
        <v>690</v>
      </c>
      <c r="H15" s="126" t="n">
        <v>1824</v>
      </c>
      <c r="I15" s="126" t="n">
        <v>31</v>
      </c>
      <c r="J15" s="127" t="n">
        <v>275</v>
      </c>
      <c r="K15" s="125" t="n">
        <v>179</v>
      </c>
      <c r="L15" s="126" t="n">
        <v>93</v>
      </c>
      <c r="M15" s="126" t="n">
        <v>60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50</v>
      </c>
      <c r="L16" s="84" t="n">
        <v>16</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50</v>
      </c>
      <c r="L17" s="126" t="n">
        <v>35</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13</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9</v>
      </c>
      <c r="H25" s="126" t="n">
        <v>0</v>
      </c>
      <c r="I25" s="126" t="n">
        <v>17</v>
      </c>
      <c r="J25" s="127" t="n">
        <v>8</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137</v>
      </c>
      <c r="H26" s="84" t="n">
        <v>622</v>
      </c>
      <c r="I26" s="84" t="n">
        <v>572</v>
      </c>
      <c r="J26" s="85" t="n">
        <v>532</v>
      </c>
      <c r="K26" s="121" t="n">
        <v>94</v>
      </c>
      <c r="L26" s="84" t="n">
        <v>46</v>
      </c>
      <c r="M26" s="84" t="n">
        <v>110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7</v>
      </c>
      <c r="G27" s="125" t="n">
        <v>150</v>
      </c>
      <c r="H27" s="126" t="n">
        <v>717</v>
      </c>
      <c r="I27" s="126" t="n">
        <v>623</v>
      </c>
      <c r="J27" s="127" t="n">
        <v>603</v>
      </c>
      <c r="K27" s="125" t="n">
        <v>105</v>
      </c>
      <c r="L27" s="126" t="n">
        <v>49</v>
      </c>
      <c r="M27" s="126" t="n">
        <v>123</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12</v>
      </c>
      <c r="I30" s="84" t="n">
        <v>140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v>
      </c>
      <c r="G31" s="125" t="n">
        <v>0</v>
      </c>
      <c r="H31" s="126" t="n">
        <v>12</v>
      </c>
      <c r="I31" s="126" t="n">
        <v>143</v>
      </c>
      <c r="J31" s="127" t="n">
        <v>0</v>
      </c>
      <c r="K31" s="125" t="n">
        <v>1</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470</v>
      </c>
      <c r="H34" s="84" t="n">
        <v>129</v>
      </c>
      <c r="I34" s="84" t="n">
        <v>4</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157</v>
      </c>
      <c r="I35" s="126" t="n">
        <v>6</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43</v>
      </c>
      <c r="G46" s="121" t="n">
        <v>0</v>
      </c>
      <c r="H46" s="84" t="n">
        <v>0</v>
      </c>
      <c r="I46" s="84" t="n">
        <v>0</v>
      </c>
      <c r="J46" s="85" t="n">
        <v>0</v>
      </c>
      <c r="K46" s="121" t="n">
        <v>43</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49</v>
      </c>
      <c r="G47" s="125" t="n">
        <v>0</v>
      </c>
      <c r="H47" s="126" t="n">
        <v>0</v>
      </c>
      <c r="I47" s="126" t="n">
        <v>0</v>
      </c>
      <c r="J47" s="127" t="n">
        <v>0</v>
      </c>
      <c r="K47" s="125" t="n">
        <v>49</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2800</v>
      </c>
      <c r="H48" s="84" t="n">
        <v>0</v>
      </c>
      <c r="I48" s="84" t="n">
        <v>0</v>
      </c>
      <c r="J48" s="85" t="n">
        <v>0</v>
      </c>
      <c r="K48" s="121" t="n">
        <v>370</v>
      </c>
      <c r="L48" s="84" t="n">
        <v>0</v>
      </c>
      <c r="M48" s="84" t="n">
        <v>49</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3125</v>
      </c>
      <c r="H49" s="126" t="n">
        <v>0</v>
      </c>
      <c r="I49" s="126" t="n">
        <v>0</v>
      </c>
      <c r="J49" s="127" t="n">
        <v>0</v>
      </c>
      <c r="K49" s="125" t="n">
        <v>370</v>
      </c>
      <c r="L49" s="126" t="n">
        <v>218</v>
      </c>
      <c r="M49" s="126" t="n">
        <v>53</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93</v>
      </c>
      <c r="I52" s="84" t="n">
        <v>0</v>
      </c>
      <c r="J52" s="85" t="n">
        <v>180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107</v>
      </c>
      <c r="I53" s="126" t="n">
        <v>0</v>
      </c>
      <c r="J53" s="127" t="n">
        <v>180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102</v>
      </c>
      <c r="I62" s="84" t="n">
        <v>0</v>
      </c>
      <c r="J62" s="85" t="n">
        <v>7</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130</v>
      </c>
      <c r="I63" s="126" t="n">
        <v>0</v>
      </c>
      <c r="J63" s="127" t="n">
        <v>20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149</v>
      </c>
      <c r="H79" s="126" t="n">
        <v>0</v>
      </c>
      <c r="I79" s="126" t="n">
        <v>60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43</v>
      </c>
      <c r="G80" s="121" t="n">
        <v>0</v>
      </c>
      <c r="H80" s="84" t="n">
        <v>0</v>
      </c>
      <c r="I80" s="84" t="n">
        <v>0</v>
      </c>
      <c r="J80" s="85" t="n">
        <v>0</v>
      </c>
      <c r="K80" s="121" t="n">
        <v>0</v>
      </c>
      <c r="L80" s="84" t="n">
        <v>0</v>
      </c>
      <c r="M80" s="84" t="n">
        <v>0</v>
      </c>
      <c r="N80" s="270" t="n">
        <v>43</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54</v>
      </c>
      <c r="G81" s="125" t="n">
        <v>0</v>
      </c>
      <c r="H81" s="126" t="n">
        <v>0</v>
      </c>
      <c r="I81" s="126" t="n">
        <v>0</v>
      </c>
      <c r="J81" s="127" t="n">
        <v>0</v>
      </c>
      <c r="K81" s="125" t="n">
        <v>0</v>
      </c>
      <c r="L81" s="126" t="n">
        <v>0</v>
      </c>
      <c r="M81" s="126" t="n">
        <v>0</v>
      </c>
      <c r="N81" s="290" t="n">
        <v>54</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43</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5</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665</v>
      </c>
      <c r="F13" s="84" t="n">
        <v>0</v>
      </c>
      <c r="G13" s="84" t="n">
        <v>0</v>
      </c>
      <c r="H13" s="123" t="n">
        <v>0</v>
      </c>
      <c r="I13" s="84" t="n">
        <v>0</v>
      </c>
      <c r="J13" s="270" t="n">
        <v>665</v>
      </c>
    </row>
    <row r="14" ht="12.75" customHeight="1" s="406">
      <c r="B14" s="153" t="n"/>
      <c r="C14" s="55" t="n"/>
      <c r="D14" s="55">
        <f>"Jahr "&amp;(AktJahr-1)</f>
        <v/>
      </c>
      <c r="E14" s="337" t="n">
        <v>550</v>
      </c>
      <c r="F14" s="126" t="n">
        <v>0</v>
      </c>
      <c r="G14" s="126" t="n">
        <v>0</v>
      </c>
      <c r="H14" s="129" t="n">
        <v>185</v>
      </c>
      <c r="I14" s="126" t="n">
        <v>0</v>
      </c>
      <c r="J14" s="290" t="n">
        <v>365</v>
      </c>
    </row>
    <row r="15" ht="12.75" customHeight="1" s="406">
      <c r="B15" s="153" t="inlineStr">
        <is>
          <t>DE</t>
        </is>
      </c>
      <c r="C15" s="82" t="inlineStr">
        <is>
          <t>Deutschland</t>
        </is>
      </c>
      <c r="D15" s="83">
        <f>$D$13</f>
        <v/>
      </c>
      <c r="E15" s="269" t="n">
        <v>100</v>
      </c>
      <c r="F15" s="84" t="n">
        <v>0</v>
      </c>
      <c r="G15" s="84" t="n">
        <v>0</v>
      </c>
      <c r="H15" s="123" t="n">
        <v>0</v>
      </c>
      <c r="I15" s="84" t="n">
        <v>0</v>
      </c>
      <c r="J15" s="270" t="n">
        <v>100</v>
      </c>
    </row>
    <row r="16" ht="12.75" customHeight="1" s="406">
      <c r="B16" s="153" t="n"/>
      <c r="C16" s="55" t="n"/>
      <c r="D16" s="55">
        <f>$D$14</f>
        <v/>
      </c>
      <c r="E16" s="337" t="n">
        <v>10</v>
      </c>
      <c r="F16" s="126" t="n">
        <v>0</v>
      </c>
      <c r="G16" s="126" t="n">
        <v>0</v>
      </c>
      <c r="H16" s="129" t="n">
        <v>0</v>
      </c>
      <c r="I16" s="126" t="n">
        <v>0</v>
      </c>
      <c r="J16" s="290" t="n">
        <v>10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75</v>
      </c>
      <c r="F33" s="84" t="n">
        <v>0</v>
      </c>
      <c r="G33" s="84" t="n">
        <v>0</v>
      </c>
      <c r="H33" s="123" t="n">
        <v>0</v>
      </c>
      <c r="I33" s="84" t="n">
        <v>0</v>
      </c>
      <c r="J33" s="270" t="n">
        <v>75</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115</v>
      </c>
      <c r="F35" s="84" t="n">
        <v>0</v>
      </c>
      <c r="G35" s="84" t="n">
        <v>0</v>
      </c>
      <c r="H35" s="123" t="n">
        <v>0</v>
      </c>
      <c r="I35" s="84" t="n">
        <v>0</v>
      </c>
      <c r="J35" s="270" t="n">
        <v>115</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25</v>
      </c>
      <c r="F39" s="84" t="n">
        <v>0</v>
      </c>
      <c r="G39" s="84" t="n">
        <v>0</v>
      </c>
      <c r="H39" s="123" t="n">
        <v>0</v>
      </c>
      <c r="I39" s="84" t="n">
        <v>0</v>
      </c>
      <c r="J39" s="270" t="n">
        <v>25</v>
      </c>
    </row>
    <row r="40" ht="12.75" customHeight="1" s="406">
      <c r="B40" s="153" t="n"/>
      <c r="C40" s="55" t="n"/>
      <c r="D40" s="55">
        <f>$D$14</f>
        <v/>
      </c>
      <c r="E40" s="337" t="n">
        <v>25</v>
      </c>
      <c r="F40" s="126" t="n">
        <v>0</v>
      </c>
      <c r="G40" s="126" t="n">
        <v>0</v>
      </c>
      <c r="H40" s="129" t="n">
        <v>0</v>
      </c>
      <c r="I40" s="126" t="n">
        <v>0</v>
      </c>
      <c r="J40" s="290" t="n">
        <v>25</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80</v>
      </c>
      <c r="F49" s="84" t="n">
        <v>0</v>
      </c>
      <c r="G49" s="84" t="n">
        <v>0</v>
      </c>
      <c r="H49" s="123" t="n">
        <v>0</v>
      </c>
      <c r="I49" s="84" t="n">
        <v>0</v>
      </c>
      <c r="J49" s="270" t="n">
        <v>80</v>
      </c>
    </row>
    <row r="50" ht="12.75" customHeight="1" s="406">
      <c r="B50" s="153" t="n"/>
      <c r="C50" s="55" t="n"/>
      <c r="D50" s="55">
        <f>$D$14</f>
        <v/>
      </c>
      <c r="E50" s="337" t="n">
        <v>180</v>
      </c>
      <c r="F50" s="126" t="n">
        <v>0</v>
      </c>
      <c r="G50" s="126" t="n">
        <v>0</v>
      </c>
      <c r="H50" s="129" t="n">
        <v>0</v>
      </c>
      <c r="I50" s="126" t="n">
        <v>0</v>
      </c>
      <c r="J50" s="290" t="n">
        <v>180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100</v>
      </c>
      <c r="F59" s="84" t="n">
        <v>0</v>
      </c>
      <c r="G59" s="84" t="n">
        <v>0</v>
      </c>
      <c r="H59" s="123" t="n">
        <v>0</v>
      </c>
      <c r="I59" s="84" t="n">
        <v>0</v>
      </c>
      <c r="J59" s="270" t="n">
        <v>100</v>
      </c>
    </row>
    <row r="60" ht="12.75" customHeight="1" s="406">
      <c r="B60" s="153" t="n"/>
      <c r="C60" s="55" t="n"/>
      <c r="D60" s="55">
        <f>$D$14</f>
        <v/>
      </c>
      <c r="E60" s="337" t="n">
        <v>100</v>
      </c>
      <c r="F60" s="126" t="n">
        <v>0</v>
      </c>
      <c r="G60" s="126" t="n">
        <v>0</v>
      </c>
      <c r="H60" s="129" t="n">
        <v>0</v>
      </c>
      <c r="I60" s="126" t="n">
        <v>0</v>
      </c>
      <c r="J60" s="290" t="n">
        <v>100</v>
      </c>
    </row>
    <row r="61" ht="12.75" customHeight="1" s="406">
      <c r="B61" s="153" t="inlineStr">
        <is>
          <t>SI</t>
        </is>
      </c>
      <c r="C61" s="82" t="inlineStr">
        <is>
          <t>Slowenien</t>
        </is>
      </c>
      <c r="D61" s="83">
        <f>$D$13</f>
        <v/>
      </c>
      <c r="E61" s="269" t="n">
        <v>50</v>
      </c>
      <c r="F61" s="84" t="n">
        <v>0</v>
      </c>
      <c r="G61" s="84" t="n">
        <v>0</v>
      </c>
      <c r="H61" s="123" t="n">
        <v>0</v>
      </c>
      <c r="I61" s="84" t="n">
        <v>0</v>
      </c>
      <c r="J61" s="270" t="n">
        <v>50</v>
      </c>
    </row>
    <row r="62" ht="12.75" customHeight="1" s="406">
      <c r="B62" s="153" t="n"/>
      <c r="C62" s="55" t="n"/>
      <c r="D62" s="55">
        <f>$D$14</f>
        <v/>
      </c>
      <c r="E62" s="337" t="n">
        <v>50</v>
      </c>
      <c r="F62" s="126" t="n">
        <v>0</v>
      </c>
      <c r="G62" s="126" t="n">
        <v>0</v>
      </c>
      <c r="H62" s="129" t="n">
        <v>0</v>
      </c>
      <c r="I62" s="126" t="n">
        <v>0</v>
      </c>
      <c r="J62" s="290" t="n">
        <v>50</v>
      </c>
    </row>
    <row r="63" ht="12.75" customHeight="1" s="406">
      <c r="B63" s="153" t="inlineStr">
        <is>
          <t>ES</t>
        </is>
      </c>
      <c r="C63" s="82" t="inlineStr">
        <is>
          <t>Spanien</t>
        </is>
      </c>
      <c r="D63" s="83">
        <f>$D$13</f>
        <v/>
      </c>
      <c r="E63" s="269" t="n">
        <v>120</v>
      </c>
      <c r="F63" s="84" t="n">
        <v>0</v>
      </c>
      <c r="G63" s="84" t="n">
        <v>0</v>
      </c>
      <c r="H63" s="123" t="n">
        <v>0</v>
      </c>
      <c r="I63" s="84" t="n">
        <v>0</v>
      </c>
      <c r="J63" s="270" t="n">
        <v>120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185</v>
      </c>
      <c r="F90" s="294" t="n">
        <v>0</v>
      </c>
      <c r="G90" s="294" t="n">
        <v>0</v>
      </c>
      <c r="H90" s="356" t="n">
        <v>185</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