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4668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Münchener Hypothekenbank eG</t>
        </is>
      </c>
      <c r="H2" s="4" t="n"/>
      <c r="I2" s="4" t="n"/>
    </row>
    <row r="3" ht="15" customHeight="1" s="406">
      <c r="G3" s="5" t="inlineStr">
        <is>
          <t>Karl-Scharnagl-Ring 10</t>
        </is>
      </c>
      <c r="H3" s="6" t="n"/>
      <c r="I3" s="6" t="n"/>
    </row>
    <row r="4" ht="15" customHeight="1" s="406">
      <c r="G4" s="5" t="inlineStr">
        <is>
          <t>80539 München</t>
        </is>
      </c>
      <c r="H4" s="6" t="n"/>
      <c r="I4" s="6" t="n"/>
      <c r="J4" s="7" t="n"/>
    </row>
    <row r="5" ht="15" customHeight="1" s="406">
      <c r="G5" s="5" t="inlineStr">
        <is>
          <t>Telefon: +49 89 5387 - 800</t>
        </is>
      </c>
      <c r="H5" s="6" t="n"/>
      <c r="I5" s="6" t="n"/>
      <c r="J5" s="7" t="n"/>
    </row>
    <row r="6" ht="15" customHeight="1" s="406">
      <c r="G6" s="5" t="inlineStr">
        <is>
          <t>Telefax: +49 89 5387 - 900</t>
        </is>
      </c>
      <c r="H6" s="6" t="n"/>
      <c r="I6" s="6" t="n"/>
      <c r="J6" s="7" t="n"/>
    </row>
    <row r="7" ht="15" customHeight="1" s="406">
      <c r="G7" s="5" t="inlineStr">
        <is>
          <t>E-Mail: serviceteam800@muenchenerhyp.de</t>
        </is>
      </c>
      <c r="H7" s="6" t="n"/>
      <c r="I7" s="6" t="n"/>
    </row>
    <row r="8" ht="14.1" customFormat="1" customHeight="1" s="8">
      <c r="A8" s="9" t="n"/>
      <c r="G8" s="5" t="inlineStr">
        <is>
          <t>Internet: www.muenchenerhyp.de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35361.1</v>
      </c>
      <c r="E21" s="370" t="n">
        <v>33460.6</v>
      </c>
      <c r="F21" s="369" t="n">
        <v>33203.9</v>
      </c>
      <c r="G21" s="370" t="n">
        <v>30313.7</v>
      </c>
      <c r="H21" s="369" t="n">
        <v>30787.4</v>
      </c>
      <c r="I21" s="370" t="n">
        <v>22262.9</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37621.3</v>
      </c>
      <c r="E23" s="374" t="n">
        <v>36474.4</v>
      </c>
      <c r="F23" s="373" t="n">
        <v>36662.8</v>
      </c>
      <c r="G23" s="374" t="n">
        <v>34511.7</v>
      </c>
      <c r="H23" s="373" t="n">
        <v>33861.4</v>
      </c>
      <c r="I23" s="374" t="n">
        <v>26028.7</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1287.31</v>
      </c>
      <c r="E27" s="386" t="n">
        <v>1218.3</v>
      </c>
      <c r="F27" s="385" t="n">
        <v>664.08</v>
      </c>
      <c r="G27" s="386" t="n">
        <v>606.3</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972.95</v>
      </c>
      <c r="E29" s="391" t="n">
        <v>1795.5</v>
      </c>
      <c r="F29" s="390" t="n">
        <v>2794.79</v>
      </c>
      <c r="G29" s="391" t="n">
        <v>3591.7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2260.3</v>
      </c>
      <c r="E31" s="27" t="n">
        <v>3013.8</v>
      </c>
      <c r="F31" s="26" t="n">
        <v>3458.9</v>
      </c>
      <c r="G31" s="27" t="n">
        <v>4198</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1169.6</v>
      </c>
      <c r="E37" s="370" t="n">
        <v>1271.7</v>
      </c>
      <c r="F37" s="369" t="n">
        <v>1264.3</v>
      </c>
      <c r="G37" s="370" t="n">
        <v>1358.7</v>
      </c>
      <c r="H37" s="369" t="n">
        <v>1172.9</v>
      </c>
      <c r="I37" s="370" t="n">
        <v>961.1</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1280.3</v>
      </c>
      <c r="E39" s="374" t="n">
        <v>1444.6</v>
      </c>
      <c r="F39" s="373" t="n">
        <v>1389.1</v>
      </c>
      <c r="G39" s="374" t="n">
        <v>1532.6</v>
      </c>
      <c r="H39" s="373" t="n">
        <v>1222</v>
      </c>
      <c r="I39" s="374" t="n">
        <v>1025.8</v>
      </c>
    </row>
    <row r="40" ht="15" customHeight="1" s="406">
      <c r="A40" s="17" t="n">
        <v>1</v>
      </c>
      <c r="B40" s="375" t="inlineStr">
        <is>
          <t>darunter Derivate</t>
        </is>
      </c>
      <c r="C40" s="375">
        <f>C37</f>
        <v/>
      </c>
      <c r="D40" s="376" t="n">
        <v>0</v>
      </c>
      <c r="E40" s="377" t="n">
        <v>0</v>
      </c>
      <c r="F40" s="376" t="n">
        <v>9.800000000000001</v>
      </c>
      <c r="G40" s="377" t="n">
        <v>9.6</v>
      </c>
      <c r="H40" s="376" t="n">
        <v>3.5</v>
      </c>
      <c r="I40" s="377" t="n">
        <v>-16.8</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45.5727</v>
      </c>
      <c r="E43" s="386" t="n">
        <v>49.4</v>
      </c>
      <c r="F43" s="385" t="n">
        <v>25.2873</v>
      </c>
      <c r="G43" s="386" t="n">
        <v>27.2</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65.1588</v>
      </c>
      <c r="E45" s="391" t="n">
        <v>123.5</v>
      </c>
      <c r="F45" s="390" t="n">
        <v>99.4915</v>
      </c>
      <c r="G45" s="391" t="n">
        <v>146.8</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110.7</v>
      </c>
      <c r="E47" s="27" t="n">
        <v>172.9</v>
      </c>
      <c r="F47" s="26" t="n">
        <v>124.8</v>
      </c>
      <c r="G47" s="27" t="n">
        <v>173.9</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9.6</v>
      </c>
      <c r="F14" s="126" t="n"/>
      <c r="G14" s="129" t="n">
        <v>0</v>
      </c>
      <c r="H14" s="126" t="n">
        <v>9.6</v>
      </c>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9.6</v>
      </c>
      <c r="F16" s="126" t="n"/>
      <c r="G16" s="129" t="n">
        <v>0</v>
      </c>
      <c r="H16" s="126" t="n">
        <v>9.6</v>
      </c>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35361.1</v>
      </c>
      <c r="E9" s="224" t="n">
        <v>33460.6</v>
      </c>
    </row>
    <row r="10" ht="21.75" customFormat="1" customHeight="1" s="165" thickBot="1">
      <c r="B10" s="249" t="inlineStr">
        <is>
          <t>davon Anteil festverzinslicher Pfandbriefe
§ 28 Abs. 1 Nr. 13  (gewichteter Durchschnitt)</t>
        </is>
      </c>
      <c r="C10" s="166" t="inlineStr">
        <is>
          <t>%</t>
        </is>
      </c>
      <c r="D10" s="167" t="n">
        <v>94.70999999999999</v>
      </c>
      <c r="E10" s="209" t="n">
        <v>97</v>
      </c>
    </row>
    <row r="11" ht="13.5" customHeight="1" s="406" thickBot="1">
      <c r="B11" s="205" t="n"/>
      <c r="C11" s="21" t="n"/>
      <c r="D11" s="21" t="n"/>
      <c r="E11" s="210" t="n"/>
    </row>
    <row r="12">
      <c r="B12" s="247" t="inlineStr">
        <is>
          <t>Deckungsmasse</t>
        </is>
      </c>
      <c r="C12" s="250" t="inlineStr">
        <is>
          <t>(Mio. €)</t>
        </is>
      </c>
      <c r="D12" s="207" t="n">
        <v>37621.3</v>
      </c>
      <c r="E12" s="208" t="n">
        <v>36474.4</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95.47</v>
      </c>
      <c r="E18" s="212" t="n">
        <v>96</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1141.79</v>
      </c>
      <c r="E20" s="212" t="n">
        <v>728.9</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-137.93</v>
      </c>
      <c r="E23" s="212" t="n">
        <v>-180.9</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5.16</v>
      </c>
      <c r="E28" s="212" t="n">
        <v>224.5</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5.53</v>
      </c>
      <c r="E30" s="212" t="n">
        <v>5</v>
      </c>
    </row>
    <row r="31" ht="21" customHeight="1" s="406">
      <c r="B31" s="172" t="inlineStr">
        <is>
          <t xml:space="preserve">durchschnittlicher gewichteter Beleihungsauslauf
§ 28 Abs. 2 Nr. 3  </t>
        </is>
      </c>
      <c r="C31" s="171" t="inlineStr">
        <is>
          <t>%</t>
        </is>
      </c>
      <c r="D31" s="170" t="n">
        <v>52.29</v>
      </c>
      <c r="E31" s="212" t="n">
        <v>53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-9.59</v>
      </c>
      <c r="E35" s="212" t="n">
        <v>-316.1</v>
      </c>
    </row>
    <row r="36">
      <c r="A36" s="218" t="n"/>
      <c r="B36" s="242" t="inlineStr">
        <is>
          <t>Tag, an dem sich die größte negative Summe ergibt</t>
        </is>
      </c>
      <c r="C36" s="169" t="inlineStr">
        <is>
          <t>Tag (1-180)</t>
        </is>
      </c>
      <c r="D36" s="362" t="n">
        <v>28</v>
      </c>
      <c r="E36" s="363" t="n">
        <v>88</v>
      </c>
    </row>
    <row r="37" ht="21.75" customHeight="1" s="406" thickBot="1">
      <c r="A37" s="218" t="n">
        <v>1</v>
      </c>
      <c r="B37" s="173" t="inlineStr">
        <is>
          <t>Gesamtbetrag der Deckungswerte, welche die Anforderungen von § 4 Abs. 1a S. 3 PfandBG erfüllen (Liquiditätsdeckung)</t>
        </is>
      </c>
      <c r="C37" s="248" t="inlineStr">
        <is>
          <t>(Mio. €)</t>
        </is>
      </c>
      <c r="D37" s="214" t="n">
        <v>1518.21</v>
      </c>
      <c r="E37" s="215" t="n">
        <v>942.3</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0.502995</v>
      </c>
      <c r="E48" s="215" t="n">
        <v>0.24</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1169.6</v>
      </c>
      <c r="E9" s="224" t="n">
        <v>1271.7</v>
      </c>
    </row>
    <row r="10" ht="21.75" customFormat="1" customHeight="1" s="165" thickBot="1">
      <c r="A10" s="218" t="n">
        <v>1</v>
      </c>
      <c r="B10" s="249" t="inlineStr">
        <is>
          <t>davon Anteil festverzinslicher Pfandbriefe
§ 28 Abs. 1 Nr. 13 (gewichteter Durchschnitt)</t>
        </is>
      </c>
      <c r="C10" s="166" t="inlineStr">
        <is>
          <t>%</t>
        </is>
      </c>
      <c r="D10" s="167" t="n">
        <v>91.39</v>
      </c>
      <c r="E10" s="209" t="n">
        <v>91</v>
      </c>
    </row>
    <row r="11" ht="13.5" customHeight="1" s="406" thickBot="1">
      <c r="A11" s="218" t="n">
        <v>1</v>
      </c>
      <c r="B11" s="205" t="n"/>
      <c r="C11" s="21" t="n"/>
      <c r="D11" s="21" t="n"/>
      <c r="E11" s="210" t="n"/>
    </row>
    <row r="12">
      <c r="A12" s="218" t="n">
        <v>1</v>
      </c>
      <c r="B12" s="247" t="inlineStr">
        <is>
          <t>Deckungsmasse</t>
        </is>
      </c>
      <c r="C12" s="251" t="inlineStr">
        <is>
          <t>(Mio. €)</t>
        </is>
      </c>
      <c r="D12" s="223" t="n">
        <v>1280.3</v>
      </c>
      <c r="E12" s="224" t="n">
        <v>1444.6</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94.14</v>
      </c>
      <c r="E16" s="212" t="n">
        <v>91</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-42.36</v>
      </c>
      <c r="E30" s="212" t="n">
        <v>-51.4</v>
      </c>
    </row>
    <row r="31">
      <c r="A31" s="218" t="n"/>
      <c r="B31" s="242" t="inlineStr">
        <is>
          <t>Tag, an dem sich die größte negative Summe ergibt</t>
        </is>
      </c>
      <c r="C31" s="169" t="inlineStr">
        <is>
          <t>Tag (1-180)</t>
        </is>
      </c>
      <c r="D31" s="362" t="n">
        <v>171</v>
      </c>
      <c r="E31" s="363" t="n">
        <v>122</v>
      </c>
    </row>
    <row r="32" ht="21.75" customHeight="1" s="406" thickBot="1">
      <c r="A32" s="218" t="n"/>
      <c r="B32" s="173" t="inlineStr">
        <is>
          <t>Gesamtbetrag der Deckungswerte, welche die Anforderungen von § 4 Abs. 1a S. 3 PfandBG erfüllen (Liquiditätsdeckung)</t>
        </is>
      </c>
      <c r="C32" s="248" t="inlineStr">
        <is>
          <t>(Mio. €)</t>
        </is>
      </c>
      <c r="D32" s="214" t="n">
        <v>114.2695</v>
      </c>
      <c r="E32" s="215" t="n">
        <v>222</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0.77</v>
      </c>
      <c r="E36" s="212" t="n">
        <v>0.66</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09" customHeight="1" s="406" thickBot="1">
      <c r="B10" s="230" t="inlineStr">
        <is>
          <t>ISIN</t>
        </is>
      </c>
      <c r="C10" s="204" t="inlineStr">
        <is>
          <t>(Mio. €)</t>
        </is>
      </c>
      <c r="D10" s="500" t="inlineStr">
        <is>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t>
        </is>
      </c>
      <c r="E10" s="501" t="inlineStr">
        <is>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DE000MHB3349</t>
        </is>
      </c>
      <c r="E22" s="501" t="inlineStr">
        <is>
          <t>DE000MHB3349</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30.07.2024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MHB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Münchener Hypothekenbank eG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1445.5</v>
      </c>
      <c r="E11" s="45" t="n">
        <v>1492.5</v>
      </c>
      <c r="F11" s="44" t="n">
        <v>1356.7</v>
      </c>
      <c r="G11" s="45" t="n">
        <v>1389</v>
      </c>
      <c r="I11" s="44" t="n">
        <v>0</v>
      </c>
      <c r="J11" s="45" t="n">
        <v>0</v>
      </c>
    </row>
    <row r="12" ht="12.75" customHeight="1" s="406">
      <c r="A12" s="17" t="n">
        <v>0</v>
      </c>
      <c r="B12" s="412" t="inlineStr">
        <is>
          <t>&gt; 0,5 Jahre und &lt;= 1 Jahr</t>
        </is>
      </c>
      <c r="C12" s="413" t="n"/>
      <c r="D12" s="44" t="n">
        <v>1296.8</v>
      </c>
      <c r="E12" s="45" t="n">
        <v>1725.9</v>
      </c>
      <c r="F12" s="44" t="n">
        <v>1177.6</v>
      </c>
      <c r="G12" s="45" t="n">
        <v>1759.8</v>
      </c>
      <c r="I12" s="44" t="n">
        <v>0</v>
      </c>
      <c r="J12" s="45" t="n">
        <v>0</v>
      </c>
    </row>
    <row r="13" ht="12.75" customHeight="1" s="406">
      <c r="A13" s="17" t="n"/>
      <c r="B13" s="412" t="inlineStr">
        <is>
          <t>&gt; 1 Jahr und &lt;= 1,5 Jahre</t>
        </is>
      </c>
      <c r="C13" s="413" t="n"/>
      <c r="D13" s="44" t="n">
        <v>1609.9</v>
      </c>
      <c r="E13" s="45" t="n">
        <v>2070.1</v>
      </c>
      <c r="F13" s="44" t="n">
        <v>980.9</v>
      </c>
      <c r="G13" s="45" t="n">
        <v>1260</v>
      </c>
      <c r="I13" s="44" t="n">
        <v>1445.5</v>
      </c>
      <c r="J13" s="45" t="n">
        <v>1356.7</v>
      </c>
    </row>
    <row r="14" ht="12.75" customHeight="1" s="406">
      <c r="A14" s="17" t="n">
        <v>0</v>
      </c>
      <c r="B14" s="412" t="inlineStr">
        <is>
          <t>&gt; 1,5 Jahre und &lt;= 2 Jahre</t>
        </is>
      </c>
      <c r="C14" s="412" t="n"/>
      <c r="D14" s="46" t="n">
        <v>2119.1</v>
      </c>
      <c r="E14" s="217" t="n">
        <v>1559.6</v>
      </c>
      <c r="F14" s="46" t="n">
        <v>1020.8</v>
      </c>
      <c r="G14" s="217" t="n">
        <v>1346.3</v>
      </c>
      <c r="I14" s="44" t="n">
        <v>1296.8</v>
      </c>
      <c r="J14" s="45" t="n">
        <v>1177.6</v>
      </c>
    </row>
    <row r="15" ht="12.75" customHeight="1" s="406">
      <c r="A15" s="17" t="n">
        <v>0</v>
      </c>
      <c r="B15" s="412" t="inlineStr">
        <is>
          <t>&gt; 2 Jahre und &lt;= 3 Jahre</t>
        </is>
      </c>
      <c r="C15" s="412" t="n"/>
      <c r="D15" s="46" t="n">
        <v>3310.9</v>
      </c>
      <c r="E15" s="217" t="n">
        <v>3820.5</v>
      </c>
      <c r="F15" s="46" t="n">
        <v>3145.5</v>
      </c>
      <c r="G15" s="217" t="n">
        <v>3642.8</v>
      </c>
      <c r="I15" s="44" t="n">
        <v>3729</v>
      </c>
      <c r="J15" s="45" t="n">
        <v>2001.8</v>
      </c>
    </row>
    <row r="16" ht="12.75" customHeight="1" s="406">
      <c r="A16" s="17" t="n">
        <v>0</v>
      </c>
      <c r="B16" s="412" t="inlineStr">
        <is>
          <t>&gt; 3 Jahre und &lt;= 4 Jahre</t>
        </is>
      </c>
      <c r="C16" s="412" t="n"/>
      <c r="D16" s="46" t="n">
        <v>3189.6</v>
      </c>
      <c r="E16" s="217" t="n">
        <v>2769.3</v>
      </c>
      <c r="F16" s="46" t="n">
        <v>3820.5</v>
      </c>
      <c r="G16" s="217" t="n">
        <v>3564.9</v>
      </c>
      <c r="I16" s="44" t="n">
        <v>3310.9</v>
      </c>
      <c r="J16" s="45" t="n">
        <v>3145.5</v>
      </c>
    </row>
    <row r="17" ht="12.75" customHeight="1" s="406">
      <c r="A17" s="17" t="n">
        <v>0</v>
      </c>
      <c r="B17" s="412" t="inlineStr">
        <is>
          <t>&gt; 4 Jahre und &lt;= 5 Jahre</t>
        </is>
      </c>
      <c r="C17" s="412" t="n"/>
      <c r="D17" s="46" t="n">
        <v>3237.3</v>
      </c>
      <c r="E17" s="217" t="n">
        <v>2460.9</v>
      </c>
      <c r="F17" s="46" t="n">
        <v>2921.9</v>
      </c>
      <c r="G17" s="217" t="n">
        <v>2479.1</v>
      </c>
      <c r="I17" s="44" t="n">
        <v>3189.6</v>
      </c>
      <c r="J17" s="45" t="n">
        <v>3820.5</v>
      </c>
    </row>
    <row r="18" ht="12.75" customHeight="1" s="406">
      <c r="A18" s="17" t="n">
        <v>0</v>
      </c>
      <c r="B18" s="412" t="inlineStr">
        <is>
          <t>&gt; 5 Jahre und &lt;= 10 Jahre</t>
        </is>
      </c>
      <c r="C18" s="413" t="n"/>
      <c r="D18" s="44" t="n">
        <v>8433.200000000001</v>
      </c>
      <c r="E18" s="45" t="n">
        <v>9840.700000000001</v>
      </c>
      <c r="F18" s="44" t="n">
        <v>8604.9</v>
      </c>
      <c r="G18" s="45" t="n">
        <v>10653.1</v>
      </c>
      <c r="I18" s="44" t="n">
        <v>10267.4</v>
      </c>
      <c r="J18" s="45" t="n">
        <v>10485.8</v>
      </c>
    </row>
    <row r="19" ht="12.75" customHeight="1" s="406">
      <c r="A19" s="17" t="n">
        <v>0</v>
      </c>
      <c r="B19" s="412" t="inlineStr">
        <is>
          <t>&gt; 10 Jahre</t>
        </is>
      </c>
      <c r="C19" s="413" t="n"/>
      <c r="D19" s="44" t="n">
        <v>10718.8</v>
      </c>
      <c r="E19" s="45" t="n">
        <v>11881.8</v>
      </c>
      <c r="F19" s="44" t="n">
        <v>10431.8</v>
      </c>
      <c r="G19" s="45" t="n">
        <v>10379.4</v>
      </c>
      <c r="I19" s="44" t="n">
        <v>12121.9</v>
      </c>
      <c r="J19" s="45" t="n">
        <v>11472.7</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46.8</v>
      </c>
      <c r="E24" s="45" t="n">
        <v>14.9</v>
      </c>
      <c r="F24" s="44" t="n">
        <v>45.4</v>
      </c>
      <c r="G24" s="45" t="n">
        <v>9</v>
      </c>
      <c r="I24" s="44" t="n">
        <v>0</v>
      </c>
      <c r="J24" s="45" t="n">
        <v>0</v>
      </c>
    </row>
    <row r="25" ht="12.75" customHeight="1" s="406">
      <c r="A25" s="17" t="n"/>
      <c r="B25" s="412" t="inlineStr">
        <is>
          <t>&gt; 0,5 Jahre und &lt;= 1 Jahr</t>
        </is>
      </c>
      <c r="C25" s="413" t="n"/>
      <c r="D25" s="44" t="n">
        <v>11.3</v>
      </c>
      <c r="E25" s="45" t="n">
        <v>15.6</v>
      </c>
      <c r="F25" s="44" t="n">
        <v>56.5</v>
      </c>
      <c r="G25" s="45" t="n">
        <v>25.9</v>
      </c>
      <c r="I25" s="44" t="n">
        <v>0</v>
      </c>
      <c r="J25" s="45" t="n">
        <v>0</v>
      </c>
    </row>
    <row r="26" ht="12.75" customHeight="1" s="406">
      <c r="A26" s="17" t="n">
        <v>1</v>
      </c>
      <c r="B26" s="412" t="inlineStr">
        <is>
          <t>&gt; 1 Jahr und &lt;= 1,5 Jahre</t>
        </is>
      </c>
      <c r="C26" s="413" t="n"/>
      <c r="D26" s="44" t="n">
        <v>26.7</v>
      </c>
      <c r="E26" s="45" t="n">
        <v>8.699999999999999</v>
      </c>
      <c r="F26" s="44" t="n">
        <v>46.8</v>
      </c>
      <c r="G26" s="45" t="n">
        <v>26.1</v>
      </c>
      <c r="I26" s="44" t="n">
        <v>46.8</v>
      </c>
      <c r="J26" s="45" t="n">
        <v>45.4</v>
      </c>
    </row>
    <row r="27" ht="12.75" customHeight="1" s="406">
      <c r="A27" s="17" t="n">
        <v>1</v>
      </c>
      <c r="B27" s="412" t="inlineStr">
        <is>
          <t>&gt; 1,5 Jahre und &lt;= 2 Jahre</t>
        </is>
      </c>
      <c r="C27" s="412" t="n"/>
      <c r="D27" s="46" t="n">
        <v>91.09999999999999</v>
      </c>
      <c r="E27" s="217" t="n">
        <v>54.9</v>
      </c>
      <c r="F27" s="46" t="n">
        <v>11.4</v>
      </c>
      <c r="G27" s="217" t="n">
        <v>18.8</v>
      </c>
      <c r="I27" s="44" t="n">
        <v>11.3</v>
      </c>
      <c r="J27" s="45" t="n">
        <v>56.5</v>
      </c>
    </row>
    <row r="28" ht="12.75" customHeight="1" s="406">
      <c r="A28" s="17" t="n">
        <v>1</v>
      </c>
      <c r="B28" s="412" t="inlineStr">
        <is>
          <t>&gt; 2 Jahre und &lt;= 3 Jahre</t>
        </is>
      </c>
      <c r="C28" s="412" t="n"/>
      <c r="D28" s="46" t="n">
        <v>87.2</v>
      </c>
      <c r="E28" s="217" t="n">
        <v>25.4</v>
      </c>
      <c r="F28" s="46" t="n">
        <v>117.8</v>
      </c>
      <c r="G28" s="217" t="n">
        <v>161.7</v>
      </c>
      <c r="I28" s="44" t="n">
        <v>117.8</v>
      </c>
      <c r="J28" s="45" t="n">
        <v>58.1</v>
      </c>
    </row>
    <row r="29" ht="12.75" customHeight="1" s="406">
      <c r="A29" s="17" t="n">
        <v>1</v>
      </c>
      <c r="B29" s="412" t="inlineStr">
        <is>
          <t>&gt; 3 Jahre und &lt;= 4 Jahre</t>
        </is>
      </c>
      <c r="C29" s="412" t="n"/>
      <c r="D29" s="46" t="n">
        <v>92.7</v>
      </c>
      <c r="E29" s="217" t="n">
        <v>49.1</v>
      </c>
      <c r="F29" s="46" t="n">
        <v>84.90000000000001</v>
      </c>
      <c r="G29" s="217" t="n">
        <v>96.2</v>
      </c>
      <c r="I29" s="44" t="n">
        <v>87.2</v>
      </c>
      <c r="J29" s="45" t="n">
        <v>117.8</v>
      </c>
    </row>
    <row r="30" ht="12.75" customHeight="1" s="406">
      <c r="A30" s="17" t="n">
        <v>1</v>
      </c>
      <c r="B30" s="412" t="inlineStr">
        <is>
          <t>&gt; 4 Jahre und &lt;= 5 Jahre</t>
        </is>
      </c>
      <c r="C30" s="412" t="n"/>
      <c r="D30" s="46" t="n">
        <v>161.4</v>
      </c>
      <c r="E30" s="217" t="n">
        <v>33.1</v>
      </c>
      <c r="F30" s="46" t="n">
        <v>92.3</v>
      </c>
      <c r="G30" s="217" t="n">
        <v>94</v>
      </c>
      <c r="I30" s="44" t="n">
        <v>92.7</v>
      </c>
      <c r="J30" s="45" t="n">
        <v>84.90000000000001</v>
      </c>
    </row>
    <row r="31" ht="12.75" customHeight="1" s="406">
      <c r="A31" s="17" t="n">
        <v>1</v>
      </c>
      <c r="B31" s="412" t="inlineStr">
        <is>
          <t>&gt; 5 Jahre und &lt;= 10 Jahre</t>
        </is>
      </c>
      <c r="C31" s="413" t="n"/>
      <c r="D31" s="44" t="n">
        <v>349.3</v>
      </c>
      <c r="E31" s="45" t="n">
        <v>114.7</v>
      </c>
      <c r="F31" s="44" t="n">
        <v>510.3</v>
      </c>
      <c r="G31" s="45" t="n">
        <v>137.1</v>
      </c>
      <c r="I31" s="44" t="n">
        <v>296.5</v>
      </c>
      <c r="J31" s="45" t="n">
        <v>375.4</v>
      </c>
    </row>
    <row r="32" ht="12.75" customHeight="1" s="406">
      <c r="B32" s="412" t="inlineStr">
        <is>
          <t>&gt; 10 Jahre</t>
        </is>
      </c>
      <c r="C32" s="413" t="n"/>
      <c r="D32" s="44" t="n">
        <v>303.1</v>
      </c>
      <c r="E32" s="45" t="n">
        <v>963.9</v>
      </c>
      <c r="F32" s="44" t="n">
        <v>306.3</v>
      </c>
      <c r="G32" s="45" t="n">
        <v>875.8</v>
      </c>
      <c r="I32" s="44" t="n">
        <v>517.3</v>
      </c>
      <c r="J32" s="45" t="n">
        <v>533.6</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20351</v>
      </c>
      <c r="E9" s="54" t="n">
        <v>19913.4</v>
      </c>
    </row>
    <row r="10" ht="12.75" customHeight="1" s="406">
      <c r="A10" s="17" t="n">
        <v>0</v>
      </c>
      <c r="B10" s="55" t="inlineStr">
        <is>
          <t>Mehr als 300 Tsd. € bis einschließlich 1 Mio. €</t>
        </is>
      </c>
      <c r="C10" s="55" t="n"/>
      <c r="D10" s="44" t="n">
        <v>5661.4</v>
      </c>
      <c r="E10" s="54" t="n">
        <v>5199.8</v>
      </c>
    </row>
    <row r="11" ht="12.75" customHeight="1" s="406">
      <c r="A11" s="17" t="n"/>
      <c r="B11" s="55" t="inlineStr">
        <is>
          <t>Mehr als 1 Mio. € bis einschließlich 10 Mio. €</t>
        </is>
      </c>
      <c r="C11" s="55" t="n"/>
      <c r="D11" s="44" t="n">
        <v>2556.5</v>
      </c>
      <c r="E11" s="54" t="n">
        <v>2789.7</v>
      </c>
    </row>
    <row r="12" ht="12.75" customHeight="1" s="406">
      <c r="A12" s="17" t="n">
        <v>0</v>
      </c>
      <c r="B12" s="55" t="inlineStr">
        <is>
          <t>Mehr als 10 Mio. €</t>
        </is>
      </c>
      <c r="C12" s="55" t="n"/>
      <c r="D12" s="44" t="n">
        <v>7587.4</v>
      </c>
      <c r="E12" s="54" t="n">
        <v>7649</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30.6</v>
      </c>
      <c r="E21" s="45" t="n">
        <v>44.6</v>
      </c>
    </row>
    <row r="22" ht="12.75" customHeight="1" s="406">
      <c r="A22" s="17" t="n">
        <v>1</v>
      </c>
      <c r="B22" s="55" t="inlineStr">
        <is>
          <t>Mehr als 10 Mio. € bis einschließlich 100 Mio. €</t>
        </is>
      </c>
      <c r="C22" s="55" t="n"/>
      <c r="D22" s="46" t="n">
        <v>464.6</v>
      </c>
      <c r="E22" s="57" t="n">
        <v>430</v>
      </c>
    </row>
    <row r="23" ht="12.75" customHeight="1" s="406">
      <c r="A23" s="17" t="n">
        <v>1</v>
      </c>
      <c r="B23" s="55" t="inlineStr">
        <is>
          <t>Mehr als 100 Mio. €</t>
        </is>
      </c>
      <c r="C23" s="60" t="n"/>
      <c r="D23" s="61" t="n">
        <v>785.1</v>
      </c>
      <c r="E23" s="62" t="n">
        <v>970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5473.600000000001</v>
      </c>
      <c r="H16" s="84" t="n">
        <v>18347.8</v>
      </c>
      <c r="I16" s="84" t="n">
        <v>5586.7</v>
      </c>
      <c r="J16" s="84" t="n">
        <v>6.3</v>
      </c>
      <c r="K16" s="84" t="n">
        <v>0.7</v>
      </c>
      <c r="L16" s="84">
        <f>SUM(M16:R16)</f>
        <v/>
      </c>
      <c r="M16" s="84" t="n">
        <v>4371.6</v>
      </c>
      <c r="N16" s="84" t="n">
        <v>2134.9</v>
      </c>
      <c r="O16" s="84" t="n">
        <v>6.000000000000001</v>
      </c>
      <c r="P16" s="84" t="n">
        <v>228.7</v>
      </c>
      <c r="Q16" s="84" t="n">
        <v>0</v>
      </c>
      <c r="R16" s="84" t="n">
        <v>0</v>
      </c>
      <c r="S16" s="85" t="n">
        <v>19.2</v>
      </c>
      <c r="T16" s="270" t="n">
        <v>23.3</v>
      </c>
    </row>
    <row r="17" ht="12.75" customHeight="1" s="406">
      <c r="C17" s="80" t="n"/>
      <c r="D17" s="258">
        <f>"Jahr "&amp;(AktJahr-1)</f>
        <v/>
      </c>
      <c r="E17" s="271">
        <f>F17+L17</f>
        <v/>
      </c>
      <c r="F17" s="86">
        <f>SUM(G17:K17)</f>
        <v/>
      </c>
      <c r="G17" s="86" t="n">
        <v>5242.099999999999</v>
      </c>
      <c r="H17" s="86" t="n">
        <v>17721.2</v>
      </c>
      <c r="I17" s="86" t="n">
        <v>5499.4</v>
      </c>
      <c r="J17" s="86" t="n">
        <v>7.399999999999999</v>
      </c>
      <c r="K17" s="86" t="n">
        <v>0.7</v>
      </c>
      <c r="L17" s="86">
        <f>SUM(M17:R17)</f>
        <v/>
      </c>
      <c r="M17" s="86" t="n">
        <v>4638.900000000001</v>
      </c>
      <c r="N17" s="86" t="n">
        <v>2176.6</v>
      </c>
      <c r="O17" s="86" t="n">
        <v>6.599999999999999</v>
      </c>
      <c r="P17" s="86" t="n">
        <v>259</v>
      </c>
      <c r="Q17" s="86" t="n">
        <v>0</v>
      </c>
      <c r="R17" s="86" t="n">
        <v>0</v>
      </c>
      <c r="S17" s="87" t="n">
        <v>12</v>
      </c>
      <c r="T17" s="272" t="n">
        <v>13.5</v>
      </c>
    </row>
    <row r="18" ht="12.75" customHeight="1" s="406">
      <c r="B18" s="13" t="inlineStr">
        <is>
          <t>DE</t>
        </is>
      </c>
      <c r="C18" s="82" t="inlineStr">
        <is>
          <t>Deutschland</t>
        </is>
      </c>
      <c r="D18" s="257">
        <f>$D$16</f>
        <v/>
      </c>
      <c r="E18" s="269">
        <f>F18+L18</f>
        <v/>
      </c>
      <c r="F18" s="84">
        <f>SUM(G18:K18)</f>
        <v/>
      </c>
      <c r="G18" s="84" t="n">
        <v>3846.100000000001</v>
      </c>
      <c r="H18" s="84" t="n">
        <v>15654.1</v>
      </c>
      <c r="I18" s="84" t="n">
        <v>4900.4</v>
      </c>
      <c r="J18" s="84" t="n">
        <v>6.3</v>
      </c>
      <c r="K18" s="84" t="n">
        <v>0.7</v>
      </c>
      <c r="L18" s="84">
        <f>SUM(M18:R18)</f>
        <v/>
      </c>
      <c r="M18" s="84" t="n">
        <v>3346.1</v>
      </c>
      <c r="N18" s="84" t="n">
        <v>1382.1</v>
      </c>
      <c r="O18" s="84" t="n">
        <v>6.000000000000001</v>
      </c>
      <c r="P18" s="84" t="n">
        <v>186.9</v>
      </c>
      <c r="Q18" s="84" t="n">
        <v>0</v>
      </c>
      <c r="R18" s="84" t="n">
        <v>0</v>
      </c>
      <c r="S18" s="85" t="n">
        <v>18.6</v>
      </c>
      <c r="T18" s="270" t="n">
        <v>22.7</v>
      </c>
    </row>
    <row r="19" ht="12.75" customHeight="1" s="406">
      <c r="C19" s="80" t="n"/>
      <c r="D19" s="258">
        <f>$D$17</f>
        <v/>
      </c>
      <c r="E19" s="271">
        <f>F19+L19</f>
        <v/>
      </c>
      <c r="F19" s="86">
        <f>SUM(G19:K19)</f>
        <v/>
      </c>
      <c r="G19" s="86" t="n">
        <v>3645.4</v>
      </c>
      <c r="H19" s="86" t="n">
        <v>15065.9</v>
      </c>
      <c r="I19" s="86" t="n">
        <v>4938.8</v>
      </c>
      <c r="J19" s="86" t="n">
        <v>7.399999999999999</v>
      </c>
      <c r="K19" s="86" t="n">
        <v>0.7</v>
      </c>
      <c r="L19" s="86">
        <f>SUM(M19:R19)</f>
        <v/>
      </c>
      <c r="M19" s="86" t="n">
        <v>3338.400000000001</v>
      </c>
      <c r="N19" s="86" t="n">
        <v>1351.6</v>
      </c>
      <c r="O19" s="86" t="n">
        <v>6.599999999999999</v>
      </c>
      <c r="P19" s="86" t="n">
        <v>217.2</v>
      </c>
      <c r="Q19" s="86" t="n">
        <v>0</v>
      </c>
      <c r="R19" s="86" t="n">
        <v>0</v>
      </c>
      <c r="S19" s="87" t="n">
        <v>12</v>
      </c>
      <c r="T19" s="272" t="n">
        <v>13.5</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71.59999999999999</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71.59999999999999</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159.5</v>
      </c>
      <c r="N30" s="84" t="n">
        <v>31.7</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199.8</v>
      </c>
      <c r="N31" s="86" t="n">
        <v>58</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84.3</v>
      </c>
      <c r="J34" s="84" t="n">
        <v>0</v>
      </c>
      <c r="K34" s="84" t="n">
        <v>0</v>
      </c>
      <c r="L34" s="84">
        <f>SUM(M34:R34)</f>
        <v/>
      </c>
      <c r="M34" s="84" t="n">
        <v>146.3</v>
      </c>
      <c r="N34" s="84" t="n">
        <v>14.4</v>
      </c>
      <c r="O34" s="84" t="n">
        <v>0</v>
      </c>
      <c r="P34" s="84" t="n">
        <v>23.8</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180.8</v>
      </c>
      <c r="N35" s="86" t="n">
        <v>14.2</v>
      </c>
      <c r="O35" s="86" t="n">
        <v>0</v>
      </c>
      <c r="P35" s="86" t="n">
        <v>23.8</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104.7</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116.7</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293.7</v>
      </c>
      <c r="J50" s="84" t="n">
        <v>0</v>
      </c>
      <c r="K50" s="84" t="n">
        <v>0</v>
      </c>
      <c r="L50" s="84">
        <f>SUM(M50:R50)</f>
        <v/>
      </c>
      <c r="M50" s="84" t="n">
        <v>175.8</v>
      </c>
      <c r="N50" s="84" t="n">
        <v>246.3</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279.7</v>
      </c>
      <c r="J51" s="86" t="n">
        <v>0</v>
      </c>
      <c r="K51" s="86" t="n">
        <v>0</v>
      </c>
      <c r="L51" s="86">
        <f>SUM(M51:R51)</f>
        <v/>
      </c>
      <c r="M51" s="86" t="n">
        <v>175.8</v>
      </c>
      <c r="N51" s="86" t="n">
        <v>265.7</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16.3</v>
      </c>
      <c r="H52" s="84" t="n">
        <v>43.4</v>
      </c>
      <c r="I52" s="84" t="n">
        <v>0.2</v>
      </c>
      <c r="J52" s="84" t="n">
        <v>0</v>
      </c>
      <c r="K52" s="84" t="n">
        <v>0</v>
      </c>
      <c r="L52" s="84">
        <f>SUM(M52:R52)</f>
        <v/>
      </c>
      <c r="M52" s="84" t="n">
        <v>46.3</v>
      </c>
      <c r="N52" s="84" t="n">
        <v>122.5</v>
      </c>
      <c r="O52" s="84" t="n">
        <v>0</v>
      </c>
      <c r="P52" s="84" t="n">
        <v>18</v>
      </c>
      <c r="Q52" s="84" t="n">
        <v>0</v>
      </c>
      <c r="R52" s="84" t="n">
        <v>0</v>
      </c>
      <c r="S52" s="85" t="n">
        <v>0.4</v>
      </c>
      <c r="T52" s="270" t="n">
        <v>0.4</v>
      </c>
    </row>
    <row r="53" ht="12.75" customHeight="1" s="406">
      <c r="C53" s="80" t="n"/>
      <c r="D53" s="258">
        <f>$D$17</f>
        <v/>
      </c>
      <c r="E53" s="271">
        <f>F53+L53</f>
        <v/>
      </c>
      <c r="F53" s="86">
        <f>SUM(G53:K53)</f>
        <v/>
      </c>
      <c r="G53" s="86" t="n">
        <v>14.9</v>
      </c>
      <c r="H53" s="86" t="n">
        <v>34.8</v>
      </c>
      <c r="I53" s="86" t="n">
        <v>0.2</v>
      </c>
      <c r="J53" s="86" t="n">
        <v>0</v>
      </c>
      <c r="K53" s="86" t="n">
        <v>0</v>
      </c>
      <c r="L53" s="86">
        <f>SUM(M53:R53)</f>
        <v/>
      </c>
      <c r="M53" s="86" t="n">
        <v>46.3</v>
      </c>
      <c r="N53" s="86" t="n">
        <v>130.7</v>
      </c>
      <c r="O53" s="86" t="n">
        <v>0</v>
      </c>
      <c r="P53" s="86" t="n">
        <v>18</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31.8</v>
      </c>
      <c r="J66" s="84" t="n">
        <v>0</v>
      </c>
      <c r="K66" s="84" t="n">
        <v>0</v>
      </c>
      <c r="L66" s="84">
        <f>SUM(M66:R66)</f>
        <v/>
      </c>
      <c r="M66" s="84" t="n">
        <v>109.1</v>
      </c>
      <c r="N66" s="84" t="n">
        <v>317.3</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8.5</v>
      </c>
      <c r="J67" s="86" t="n">
        <v>0</v>
      </c>
      <c r="K67" s="86" t="n">
        <v>0</v>
      </c>
      <c r="L67" s="86">
        <f>SUM(M67:R67)</f>
        <v/>
      </c>
      <c r="M67" s="86" t="n">
        <v>131.8</v>
      </c>
      <c r="N67" s="86" t="n">
        <v>334</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1611.2</v>
      </c>
      <c r="H80" s="84" t="n">
        <v>2650.3</v>
      </c>
      <c r="I80" s="84" t="n">
        <v>0</v>
      </c>
      <c r="J80" s="84" t="n">
        <v>0</v>
      </c>
      <c r="K80" s="84" t="n">
        <v>0</v>
      </c>
      <c r="L80" s="84">
        <f>SUM(M80:R80)</f>
        <v/>
      </c>
      <c r="M80" s="84" t="n">
        <v>0</v>
      </c>
      <c r="N80" s="84" t="n">
        <v>0</v>
      </c>
      <c r="O80" s="84" t="n">
        <v>0</v>
      </c>
      <c r="P80" s="84" t="n">
        <v>0</v>
      </c>
      <c r="Q80" s="84" t="n">
        <v>0</v>
      </c>
      <c r="R80" s="84" t="n">
        <v>0</v>
      </c>
      <c r="S80" s="85" t="n">
        <v>0.2</v>
      </c>
      <c r="T80" s="270" t="n">
        <v>0.2</v>
      </c>
    </row>
    <row r="81" ht="12.75" customHeight="1" s="406">
      <c r="C81" s="80" t="n"/>
      <c r="D81" s="258">
        <f>$D$17</f>
        <v/>
      </c>
      <c r="E81" s="271">
        <f>F81+L81</f>
        <v/>
      </c>
      <c r="F81" s="86">
        <f>SUM(G81:K81)</f>
        <v/>
      </c>
      <c r="G81" s="86" t="n">
        <v>1581.8</v>
      </c>
      <c r="H81" s="86" t="n">
        <v>2620.5</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276.3</v>
      </c>
      <c r="J86" s="84" t="n">
        <v>0</v>
      </c>
      <c r="K86" s="84" t="n">
        <v>0</v>
      </c>
      <c r="L86" s="84">
        <f>SUM(M86:R86)</f>
        <v/>
      </c>
      <c r="M86" s="84" t="n">
        <v>212.2</v>
      </c>
      <c r="N86" s="84" t="n">
        <v>20.6</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272.2</v>
      </c>
      <c r="J87" s="86" t="n">
        <v>0</v>
      </c>
      <c r="K87" s="86" t="n">
        <v>0</v>
      </c>
      <c r="L87" s="86">
        <f>SUM(M87:R87)</f>
        <v/>
      </c>
      <c r="M87" s="86" t="n">
        <v>377.7</v>
      </c>
      <c r="N87" s="86" t="n">
        <v>22.4</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120</v>
      </c>
      <c r="H12" s="84" t="n">
        <v>925</v>
      </c>
      <c r="I12" s="84" t="n">
        <v>150.3</v>
      </c>
      <c r="J12" s="85" t="n">
        <v>85</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120</v>
      </c>
      <c r="H13" s="126" t="n">
        <v>1195</v>
      </c>
      <c r="I13" s="126" t="n">
        <v>44.6</v>
      </c>
      <c r="J13" s="127" t="n">
        <v>85</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890</v>
      </c>
      <c r="I14" s="84" t="n">
        <v>150.3</v>
      </c>
      <c r="J14" s="85" t="n">
        <v>85</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1160</v>
      </c>
      <c r="I15" s="126" t="n">
        <v>44.6</v>
      </c>
      <c r="J15" s="127" t="n">
        <v>85</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120</v>
      </c>
      <c r="H48" s="84" t="n">
        <v>35</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120</v>
      </c>
      <c r="H49" s="126" t="n">
        <v>35</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1465</v>
      </c>
      <c r="F13" s="84" t="n">
        <v>0</v>
      </c>
      <c r="G13" s="84" t="n">
        <v>0</v>
      </c>
      <c r="H13" s="123" t="n">
        <v>0</v>
      </c>
      <c r="I13" s="84" t="n">
        <v>0</v>
      </c>
      <c r="J13" s="270" t="n">
        <v>1465</v>
      </c>
    </row>
    <row r="14" ht="12.75" customHeight="1" s="406">
      <c r="B14" s="153" t="n"/>
      <c r="C14" s="55" t="n"/>
      <c r="D14" s="55">
        <f>"Jahr "&amp;(AktJahr-1)</f>
        <v/>
      </c>
      <c r="E14" s="337" t="n">
        <v>922.5</v>
      </c>
      <c r="F14" s="126" t="n">
        <v>0</v>
      </c>
      <c r="G14" s="126" t="n">
        <v>0</v>
      </c>
      <c r="H14" s="129" t="n">
        <v>0</v>
      </c>
      <c r="I14" s="126" t="n">
        <v>0</v>
      </c>
      <c r="J14" s="290" t="n">
        <v>922.5</v>
      </c>
    </row>
    <row r="15" ht="12.75" customHeight="1" s="406">
      <c r="B15" s="153" t="inlineStr">
        <is>
          <t>DE</t>
        </is>
      </c>
      <c r="C15" s="82" t="inlineStr">
        <is>
          <t>Deutschland</t>
        </is>
      </c>
      <c r="D15" s="83">
        <f>$D$13</f>
        <v/>
      </c>
      <c r="E15" s="269" t="n">
        <v>1465</v>
      </c>
      <c r="F15" s="84" t="n">
        <v>0</v>
      </c>
      <c r="G15" s="84" t="n">
        <v>0</v>
      </c>
      <c r="H15" s="123" t="n">
        <v>0</v>
      </c>
      <c r="I15" s="84" t="n">
        <v>0</v>
      </c>
      <c r="J15" s="270" t="n">
        <v>1465</v>
      </c>
    </row>
    <row r="16" ht="12.75" customHeight="1" s="406">
      <c r="B16" s="153" t="n"/>
      <c r="C16" s="55" t="n"/>
      <c r="D16" s="55">
        <f>$D$14</f>
        <v/>
      </c>
      <c r="E16" s="337" t="n">
        <v>912.1</v>
      </c>
      <c r="F16" s="126" t="n">
        <v>0</v>
      </c>
      <c r="G16" s="126" t="n">
        <v>0</v>
      </c>
      <c r="H16" s="129" t="n">
        <v>0</v>
      </c>
      <c r="I16" s="126" t="n">
        <v>0</v>
      </c>
      <c r="J16" s="290" t="n">
        <v>912.1</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10.4</v>
      </c>
      <c r="F50" s="126" t="n">
        <v>0</v>
      </c>
      <c r="G50" s="126" t="n">
        <v>0</v>
      </c>
      <c r="H50" s="129" t="n">
        <v>0</v>
      </c>
      <c r="I50" s="126" t="n">
        <v>0</v>
      </c>
      <c r="J50" s="290" t="n">
        <v>10.4</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